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J:\___ FÖRDERUNGSMANAGEMENT\F&amp;E CALL\11_Batterieforschung\Kostenplan\"/>
    </mc:Choice>
  </mc:AlternateContent>
  <xr:revisionPtr revIDLastSave="0" documentId="13_ncr:1_{38C7F46F-23D3-41D0-89EF-6BA56C7BEEC0}" xr6:coauthVersionLast="47" xr6:coauthVersionMax="47" xr10:uidLastSave="{00000000-0000-0000-0000-000000000000}"/>
  <bookViews>
    <workbookView xWindow="28680" yWindow="-120" windowWidth="29040" windowHeight="17640" xr2:uid="{00000000-000D-0000-FFFF-FFFF00000000}"/>
  </bookViews>
  <sheets>
    <sheet name="Kostenplan_kumuliert" sheetId="5" r:id="rId1"/>
    <sheet name="Kosten_Wissenschaftl. PartnerIn" sheetId="7" r:id="rId2"/>
    <sheet name="Kosten_UnternehmenspartnerIn" sheetId="4" r:id="rId3"/>
    <sheet name="ABR_Wissenschaftl. PartnerIn" sheetId="8" r:id="rId4"/>
  </sheets>
  <definedNames>
    <definedName name="_xlnm.Print_Area" localSheetId="3">'ABR_Wissenschaftl. PartnerIn'!$A$1:$R$149</definedName>
    <definedName name="_xlnm.Print_Area" localSheetId="2">Kosten_UnternehmenspartnerIn!$A$1:$M$165</definedName>
    <definedName name="_xlnm.Print_Area" localSheetId="1">'Kosten_Wissenschaftl. PartnerIn'!$A$2:$M$158</definedName>
    <definedName name="_xlnm.Print_Area" localSheetId="0">Kostenplan_kumuliert!$A$1:$G$51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9" i="4" l="1"/>
  <c r="K80" i="4"/>
  <c r="K81" i="4"/>
  <c r="K82" i="4"/>
  <c r="K83" i="4"/>
  <c r="K84" i="4"/>
  <c r="K85" i="4"/>
  <c r="K86" i="4"/>
  <c r="D157" i="7"/>
  <c r="K73" i="8"/>
  <c r="K62" i="8"/>
  <c r="K63" i="8"/>
  <c r="K64" i="8"/>
  <c r="K65" i="8"/>
  <c r="K66" i="8"/>
  <c r="K67" i="8"/>
  <c r="K68" i="8"/>
  <c r="K61" i="8"/>
  <c r="J62" i="8"/>
  <c r="J63" i="8"/>
  <c r="J64" i="8"/>
  <c r="J65" i="8"/>
  <c r="J66" i="8"/>
  <c r="J67" i="8"/>
  <c r="J68" i="8"/>
  <c r="J61" i="8"/>
  <c r="E32" i="5"/>
  <c r="E29" i="5"/>
  <c r="D29" i="5"/>
  <c r="K107" i="7"/>
  <c r="K95" i="7"/>
  <c r="K87" i="4" l="1"/>
  <c r="J22" i="8"/>
  <c r="L22" i="8" s="1"/>
  <c r="J23" i="8"/>
  <c r="L23" i="8" s="1"/>
  <c r="J24" i="8"/>
  <c r="L24" i="8" s="1"/>
  <c r="J25" i="8"/>
  <c r="L25" i="8" s="1"/>
  <c r="J16" i="8"/>
  <c r="L16" i="8" s="1"/>
  <c r="H17" i="8"/>
  <c r="J17" i="8" s="1"/>
  <c r="L17" i="8" s="1"/>
  <c r="H18" i="8"/>
  <c r="J18" i="8" s="1"/>
  <c r="L18" i="8" s="1"/>
  <c r="H19" i="8"/>
  <c r="J19" i="8" s="1"/>
  <c r="L19" i="8" s="1"/>
  <c r="H20" i="8"/>
  <c r="J20" i="8" s="1"/>
  <c r="L20" i="8" s="1"/>
  <c r="H21" i="8"/>
  <c r="J21" i="8" s="1"/>
  <c r="L21" i="8" s="1"/>
  <c r="H22" i="8"/>
  <c r="H23" i="8"/>
  <c r="H24" i="8"/>
  <c r="H25" i="8"/>
  <c r="H26" i="8"/>
  <c r="J26" i="8" s="1"/>
  <c r="L26" i="8" s="1"/>
  <c r="H27" i="8"/>
  <c r="J27" i="8" s="1"/>
  <c r="L27" i="8" s="1"/>
  <c r="H28" i="8"/>
  <c r="J28" i="8" s="1"/>
  <c r="L28" i="8" s="1"/>
  <c r="H29" i="8"/>
  <c r="J29" i="8" s="1"/>
  <c r="L29" i="8" s="1"/>
  <c r="H30" i="8"/>
  <c r="J30" i="8" s="1"/>
  <c r="L30" i="8" s="1"/>
  <c r="H16" i="8"/>
  <c r="L31" i="8" l="1"/>
  <c r="K79" i="7"/>
  <c r="K73" i="7"/>
  <c r="K74" i="7"/>
  <c r="K75" i="7"/>
  <c r="K76" i="7"/>
  <c r="K77" i="7"/>
  <c r="K78" i="7"/>
  <c r="K72" i="7"/>
  <c r="J61" i="7"/>
  <c r="K61" i="7" s="1"/>
  <c r="J62" i="7"/>
  <c r="J63" i="7"/>
  <c r="J64" i="7"/>
  <c r="J65" i="7"/>
  <c r="J66" i="7"/>
  <c r="J67" i="7"/>
  <c r="K62" i="7"/>
  <c r="K63" i="7"/>
  <c r="K64" i="7"/>
  <c r="K65" i="7"/>
  <c r="K66" i="7"/>
  <c r="K67" i="7"/>
  <c r="J60" i="7"/>
  <c r="K60" i="7" s="1"/>
  <c r="J74" i="4"/>
  <c r="J68" i="4"/>
  <c r="K68" i="4" s="1"/>
  <c r="J69" i="4"/>
  <c r="J70" i="4"/>
  <c r="J71" i="4"/>
  <c r="J72" i="4"/>
  <c r="K72" i="4" s="1"/>
  <c r="J73" i="4"/>
  <c r="K69" i="4"/>
  <c r="K70" i="4"/>
  <c r="K71" i="4"/>
  <c r="K73" i="4"/>
  <c r="K74" i="4"/>
  <c r="J67" i="4"/>
  <c r="K67" i="4" s="1"/>
  <c r="H29" i="7"/>
  <c r="H16" i="7"/>
  <c r="H17" i="7"/>
  <c r="H18" i="7"/>
  <c r="H19" i="7"/>
  <c r="H20" i="7"/>
  <c r="H21" i="7"/>
  <c r="H22" i="7"/>
  <c r="H23" i="7"/>
  <c r="H24" i="7"/>
  <c r="H25" i="7"/>
  <c r="H26" i="7"/>
  <c r="H27" i="7"/>
  <c r="H28" i="7"/>
  <c r="L32" i="8" l="1"/>
  <c r="L33" i="8"/>
  <c r="K80" i="7"/>
  <c r="L33" i="4"/>
  <c r="L34" i="4"/>
  <c r="L35" i="4"/>
  <c r="L32" i="4"/>
  <c r="G16" i="7"/>
  <c r="J16" i="7" s="1"/>
  <c r="N16" i="7" s="1"/>
  <c r="G17" i="7"/>
  <c r="G18" i="7"/>
  <c r="J18" i="7" s="1"/>
  <c r="N18" i="7" s="1"/>
  <c r="G19" i="7"/>
  <c r="J19" i="7" s="1"/>
  <c r="N19" i="7" s="1"/>
  <c r="G20" i="7"/>
  <c r="J20" i="7" s="1"/>
  <c r="N20" i="7" s="1"/>
  <c r="G21" i="7"/>
  <c r="J21" i="7" s="1"/>
  <c r="N21" i="7" s="1"/>
  <c r="G22" i="7"/>
  <c r="J22" i="7" s="1"/>
  <c r="N22" i="7" s="1"/>
  <c r="G23" i="7"/>
  <c r="J23" i="7" s="1"/>
  <c r="N23" i="7" s="1"/>
  <c r="G24" i="7"/>
  <c r="J24" i="7" s="1"/>
  <c r="N24" i="7" s="1"/>
  <c r="G25" i="7"/>
  <c r="J25" i="7" s="1"/>
  <c r="N25" i="7" s="1"/>
  <c r="G26" i="7"/>
  <c r="G27" i="7"/>
  <c r="J27" i="7" s="1"/>
  <c r="N27" i="7" s="1"/>
  <c r="G28" i="7"/>
  <c r="J28" i="7" s="1"/>
  <c r="N28" i="7" s="1"/>
  <c r="G29" i="7"/>
  <c r="J29" i="7" s="1"/>
  <c r="L29" i="7" s="1"/>
  <c r="J17" i="7"/>
  <c r="N17" i="7" s="1"/>
  <c r="J26" i="7"/>
  <c r="N26" i="7" s="1"/>
  <c r="H15" i="7"/>
  <c r="G15" i="7"/>
  <c r="H16" i="4"/>
  <c r="H17" i="4"/>
  <c r="H18" i="4"/>
  <c r="H19" i="4"/>
  <c r="H20" i="4"/>
  <c r="H21" i="4"/>
  <c r="H22" i="4"/>
  <c r="H23" i="4"/>
  <c r="H24" i="4"/>
  <c r="H25" i="4"/>
  <c r="H26" i="4"/>
  <c r="H27" i="4"/>
  <c r="H28" i="4"/>
  <c r="H29" i="4"/>
  <c r="H15" i="4"/>
  <c r="G16" i="4"/>
  <c r="G17" i="4"/>
  <c r="G18" i="4"/>
  <c r="G19" i="4"/>
  <c r="G20" i="4"/>
  <c r="G21" i="4"/>
  <c r="G22" i="4"/>
  <c r="G23" i="4"/>
  <c r="G24" i="4"/>
  <c r="G25" i="4"/>
  <c r="G26" i="4"/>
  <c r="G27" i="4"/>
  <c r="G28" i="4"/>
  <c r="G29" i="4"/>
  <c r="G15" i="4"/>
  <c r="P120" i="8"/>
  <c r="P108" i="8"/>
  <c r="P96" i="8"/>
  <c r="P81" i="8"/>
  <c r="P69" i="8"/>
  <c r="O31" i="8"/>
  <c r="R31" i="8"/>
  <c r="D147" i="8"/>
  <c r="K120" i="8"/>
  <c r="D129" i="8" s="1"/>
  <c r="K108" i="8"/>
  <c r="D128" i="8" s="1"/>
  <c r="K96" i="8"/>
  <c r="D127" i="8" s="1"/>
  <c r="K80" i="8"/>
  <c r="K79" i="8"/>
  <c r="K78" i="8"/>
  <c r="K77" i="8"/>
  <c r="K76" i="8"/>
  <c r="K75" i="8"/>
  <c r="K74" i="8"/>
  <c r="E41" i="8"/>
  <c r="E43" i="8" s="1"/>
  <c r="D39" i="8"/>
  <c r="P30" i="8"/>
  <c r="N29" i="8"/>
  <c r="P29" i="8"/>
  <c r="N28" i="8"/>
  <c r="P28" i="8"/>
  <c r="N27" i="8"/>
  <c r="P27" i="8"/>
  <c r="N26" i="8"/>
  <c r="P26" i="8"/>
  <c r="N25" i="8"/>
  <c r="P25" i="8"/>
  <c r="N24" i="8"/>
  <c r="P24" i="8"/>
  <c r="N23" i="8"/>
  <c r="P23" i="8"/>
  <c r="N22" i="8"/>
  <c r="P22" i="8"/>
  <c r="N21" i="8"/>
  <c r="P21" i="8"/>
  <c r="N20" i="8"/>
  <c r="P20" i="8"/>
  <c r="N19" i="8"/>
  <c r="P19" i="8"/>
  <c r="N18" i="8"/>
  <c r="P18" i="8"/>
  <c r="N17" i="8"/>
  <c r="P17" i="8"/>
  <c r="N16" i="8"/>
  <c r="L10" i="8"/>
  <c r="D164" i="4"/>
  <c r="D151" i="7"/>
  <c r="K119" i="7"/>
  <c r="D128" i="7" s="1"/>
  <c r="D24" i="5" s="1"/>
  <c r="D127" i="7"/>
  <c r="D23" i="5" s="1"/>
  <c r="D126" i="7"/>
  <c r="D22" i="5" s="1"/>
  <c r="E39" i="7"/>
  <c r="E41" i="7" s="1"/>
  <c r="D37" i="7"/>
  <c r="G12" i="5"/>
  <c r="J24" i="4" l="1"/>
  <c r="L24" i="4" s="1"/>
  <c r="J18" i="4"/>
  <c r="L18" i="4" s="1"/>
  <c r="J29" i="4"/>
  <c r="L29" i="4" s="1"/>
  <c r="J28" i="4"/>
  <c r="L28" i="4" s="1"/>
  <c r="J17" i="4"/>
  <c r="L17" i="4" s="1"/>
  <c r="J15" i="7"/>
  <c r="J27" i="4"/>
  <c r="L27" i="4" s="1"/>
  <c r="J25" i="4"/>
  <c r="L25" i="4" s="1"/>
  <c r="J19" i="4"/>
  <c r="L19" i="4" s="1"/>
  <c r="J26" i="4"/>
  <c r="L26" i="4" s="1"/>
  <c r="J22" i="4"/>
  <c r="L22" i="4" s="1"/>
  <c r="J21" i="4"/>
  <c r="L21" i="4" s="1"/>
  <c r="J20" i="4"/>
  <c r="L20" i="4" s="1"/>
  <c r="J23" i="4"/>
  <c r="L23" i="4" s="1"/>
  <c r="J16" i="4"/>
  <c r="L16" i="4" s="1"/>
  <c r="L19" i="7"/>
  <c r="L18" i="7"/>
  <c r="L17" i="7"/>
  <c r="L28" i="7"/>
  <c r="L16" i="7"/>
  <c r="L27" i="7"/>
  <c r="L26" i="7"/>
  <c r="L25" i="7"/>
  <c r="L24" i="7"/>
  <c r="L23" i="7"/>
  <c r="L22" i="7"/>
  <c r="L21" i="7"/>
  <c r="L20" i="7"/>
  <c r="J15" i="4"/>
  <c r="L15" i="4" s="1"/>
  <c r="D38" i="7"/>
  <c r="D39" i="7" s="1"/>
  <c r="D41" i="7" s="1"/>
  <c r="N31" i="8"/>
  <c r="K81" i="8"/>
  <c r="K69" i="8"/>
  <c r="P16" i="8"/>
  <c r="D40" i="8"/>
  <c r="D41" i="8" s="1"/>
  <c r="D43" i="8" s="1"/>
  <c r="K68" i="7"/>
  <c r="L36" i="4" l="1"/>
  <c r="N15" i="7"/>
  <c r="L15" i="7"/>
  <c r="K82" i="7"/>
  <c r="D125" i="7" s="1"/>
  <c r="D21" i="5" s="1"/>
  <c r="K83" i="8"/>
  <c r="D126" i="8" s="1"/>
  <c r="P31" i="8"/>
  <c r="D125" i="8"/>
  <c r="L38" i="4" l="1"/>
  <c r="L39" i="4" s="1"/>
  <c r="D131" i="4" s="1"/>
  <c r="E20" i="5" s="1"/>
  <c r="L30" i="7"/>
  <c r="D124" i="8"/>
  <c r="D134" i="8" s="1"/>
  <c r="L31" i="7" l="1"/>
  <c r="L32" i="7" s="1"/>
  <c r="D124" i="7" s="1"/>
  <c r="D149" i="8"/>
  <c r="D123" i="7" l="1"/>
  <c r="D25" i="5" s="1"/>
  <c r="D20" i="5"/>
  <c r="C20" i="5" s="1"/>
  <c r="G25" i="5"/>
  <c r="G40" i="5"/>
  <c r="G48" i="5"/>
  <c r="F48" i="5"/>
  <c r="E48" i="5"/>
  <c r="D48" i="5"/>
  <c r="C47" i="5"/>
  <c r="C46" i="5"/>
  <c r="C45" i="5"/>
  <c r="C44" i="5"/>
  <c r="C43" i="5"/>
  <c r="C42" i="5"/>
  <c r="C41" i="5"/>
  <c r="F40" i="5"/>
  <c r="E40" i="5"/>
  <c r="D40" i="5"/>
  <c r="C29" i="5"/>
  <c r="F25" i="5"/>
  <c r="F33" i="5" s="1"/>
  <c r="D158" i="4"/>
  <c r="K126" i="4"/>
  <c r="D135" i="4" s="1"/>
  <c r="E24" i="5" s="1"/>
  <c r="C24" i="5" s="1"/>
  <c r="K114" i="4"/>
  <c r="D134" i="4" s="1"/>
  <c r="E23" i="5" s="1"/>
  <c r="C23" i="5" s="1"/>
  <c r="K102" i="4"/>
  <c r="D133" i="4" s="1"/>
  <c r="E22" i="5" s="1"/>
  <c r="C22" i="5" s="1"/>
  <c r="E46" i="4"/>
  <c r="E48" i="4" s="1"/>
  <c r="D44" i="4"/>
  <c r="N28" i="4"/>
  <c r="N27" i="4"/>
  <c r="N26" i="4"/>
  <c r="N25" i="4"/>
  <c r="N24" i="4"/>
  <c r="N23" i="4"/>
  <c r="N22" i="4"/>
  <c r="N21" i="4"/>
  <c r="N20" i="4"/>
  <c r="N19" i="4"/>
  <c r="N18" i="4"/>
  <c r="N17" i="4"/>
  <c r="N16" i="4"/>
  <c r="N15" i="4"/>
  <c r="D153" i="7" l="1"/>
  <c r="D133" i="7"/>
  <c r="D28" i="5" s="1"/>
  <c r="D45" i="4"/>
  <c r="D46" i="4" s="1"/>
  <c r="D48" i="4" s="1"/>
  <c r="G32" i="5"/>
  <c r="G33" i="5"/>
  <c r="G50" i="5"/>
  <c r="F50" i="5"/>
  <c r="C48" i="5"/>
  <c r="B43" i="5" s="1"/>
  <c r="F32" i="5"/>
  <c r="K75" i="4"/>
  <c r="B42" i="5" l="1"/>
  <c r="B48" i="5"/>
  <c r="B46" i="5"/>
  <c r="B45" i="5"/>
  <c r="B47" i="5"/>
  <c r="B41" i="5"/>
  <c r="B44" i="5"/>
  <c r="K89" i="4"/>
  <c r="D132" i="4" s="1"/>
  <c r="E21" i="5" s="1"/>
  <c r="D130" i="4" l="1"/>
  <c r="D160" i="4" l="1"/>
  <c r="E25" i="5"/>
  <c r="E50" i="5" s="1"/>
  <c r="C21" i="5"/>
  <c r="C25" i="5" s="1"/>
  <c r="D140" i="4"/>
  <c r="E28" i="5" s="1"/>
  <c r="E33" i="5" l="1"/>
  <c r="C28" i="5"/>
  <c r="C33" i="5" s="1"/>
  <c r="G26" i="5"/>
  <c r="E26" i="5"/>
  <c r="C50" i="5"/>
  <c r="F26" i="5"/>
  <c r="C32" i="5" l="1"/>
  <c r="D26" i="5"/>
  <c r="C26" i="5" s="1"/>
  <c r="D33" i="5"/>
  <c r="D5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Zechner Sebastian</author>
  </authors>
  <commentList>
    <comment ref="R15" authorId="0" shapeId="0" xr:uid="{8F606055-1BFF-4E4A-BF35-A8C880FA12C7}">
      <text>
        <r>
          <rPr>
            <b/>
            <sz val="9"/>
            <color indexed="81"/>
            <rFont val="Segoe UI"/>
            <family val="2"/>
          </rPr>
          <t>Grundsätzlich werden die in Spalte S angeführten Kosten anerkannt - Differenzen können von der Förderstelle im Rahmen der Abrechnung anerkannt und hier korrigiert werden.</t>
        </r>
      </text>
    </comment>
  </commentList>
</comments>
</file>

<file path=xl/sharedStrings.xml><?xml version="1.0" encoding="utf-8"?>
<sst xmlns="http://schemas.openxmlformats.org/spreadsheetml/2006/main" count="700" uniqueCount="265">
  <si>
    <t>FÖRDERUNGSANSUCHEN (getrennt für jeden Partner ausfüllen)</t>
  </si>
  <si>
    <t>Art der Organisation:</t>
  </si>
  <si>
    <t>geplante Projektlaufzeit (von/bis):</t>
  </si>
  <si>
    <t>Vorsteuerabzugsberechtigt?</t>
  </si>
  <si>
    <t>tt.mm.jjjj</t>
  </si>
  <si>
    <t>Vorsteuerabzugsberechtigt</t>
  </si>
  <si>
    <t>&gt;bitte wählen &lt;</t>
  </si>
  <si>
    <t>ja</t>
  </si>
  <si>
    <t>nein</t>
  </si>
  <si>
    <t>Art der Organisation</t>
  </si>
  <si>
    <t>KKU - Kleinstunternehmen</t>
  </si>
  <si>
    <t>KU - Kleinunternehmen</t>
  </si>
  <si>
    <t>MU - Mittelunternehmen</t>
  </si>
  <si>
    <t>GU - Großunternehmen</t>
  </si>
  <si>
    <t>Universität</t>
  </si>
  <si>
    <t>Fachhochschule</t>
  </si>
  <si>
    <t>Kompetenzzentrum</t>
  </si>
  <si>
    <t>Kooperative Forschungseinrichtung</t>
  </si>
  <si>
    <t>Außeruniversitäre Einrichtung</t>
  </si>
  <si>
    <t>Fachverband</t>
  </si>
  <si>
    <t>Technologie- und Impulszentren, Cluster</t>
  </si>
  <si>
    <t>Sonstige</t>
  </si>
  <si>
    <t>EinzelforscherIn</t>
  </si>
  <si>
    <t>Lfd. Nr.</t>
  </si>
  <si>
    <t>MitarbeiterIn</t>
  </si>
  <si>
    <t>Funktion</t>
  </si>
  <si>
    <t>AP1</t>
  </si>
  <si>
    <t>AP2</t>
  </si>
  <si>
    <t>AP3</t>
  </si>
  <si>
    <t>PLAN-Kosten</t>
  </si>
  <si>
    <t>Arbeitspaket</t>
  </si>
  <si>
    <t>Summe</t>
  </si>
  <si>
    <t>Gesamtanzahl 
Stunden im Projekt</t>
  </si>
  <si>
    <t>PLAN-
Kosten</t>
  </si>
  <si>
    <t>2.1. Kalkulation in Monaten</t>
  </si>
  <si>
    <t>geplante
Anschaffungs-
kosten</t>
  </si>
  <si>
    <t>Nutzungsdauer</t>
  </si>
  <si>
    <t>in der Projekt-
laufzeit
(Monate)</t>
  </si>
  <si>
    <t>anteilige
Projektnutzung
in %</t>
  </si>
  <si>
    <t>PLAN
Abschreibungs-
kosten</t>
  </si>
  <si>
    <t>2.1.2</t>
  </si>
  <si>
    <t>2.2. Kalkulation in Stunden</t>
  </si>
  <si>
    <t>Maschinenstundensatz (EUR)</t>
  </si>
  <si>
    <t>Nutzungsdauer in der
Projektlaufzeit (Stunden)</t>
  </si>
  <si>
    <t>PLAN
Nutzungs-
kosten</t>
  </si>
  <si>
    <t>2.2.4.</t>
  </si>
  <si>
    <t>3. PLAN: Sach- und Materialkosten</t>
  </si>
  <si>
    <t>Bezeichnung der Sach- und Materialkosten</t>
  </si>
  <si>
    <t>LieferantIn /
Lagerabfassung</t>
  </si>
  <si>
    <t>3.6</t>
  </si>
  <si>
    <t>2.1.1</t>
  </si>
  <si>
    <t>2.1.3</t>
  </si>
  <si>
    <t>2.1.4</t>
  </si>
  <si>
    <t>2.1.5</t>
  </si>
  <si>
    <t>2.1.6</t>
  </si>
  <si>
    <t>2.1.7</t>
  </si>
  <si>
    <t>2.1.8</t>
  </si>
  <si>
    <t>2.2.1</t>
  </si>
  <si>
    <t>2.2.2</t>
  </si>
  <si>
    <t>2.2.3</t>
  </si>
  <si>
    <t>2.2.5</t>
  </si>
  <si>
    <t>2.2.6</t>
  </si>
  <si>
    <t>2.2.7</t>
  </si>
  <si>
    <t>2.2.8</t>
  </si>
  <si>
    <t>3.1</t>
  </si>
  <si>
    <t>3.2</t>
  </si>
  <si>
    <t>3.3</t>
  </si>
  <si>
    <t>3.4</t>
  </si>
  <si>
    <t>3.5</t>
  </si>
  <si>
    <t>3.7</t>
  </si>
  <si>
    <t>3.8</t>
  </si>
  <si>
    <t>Bezeichnung der Drittkosten</t>
  </si>
  <si>
    <t>Name
WerkvertragsnehmerIn /
BeauftragteR</t>
  </si>
  <si>
    <t>4.1</t>
  </si>
  <si>
    <t>4.2</t>
  </si>
  <si>
    <t>4.3</t>
  </si>
  <si>
    <t>4.4</t>
  </si>
  <si>
    <t>4.5</t>
  </si>
  <si>
    <t>4.6</t>
  </si>
  <si>
    <t>4.7</t>
  </si>
  <si>
    <t>4.8</t>
  </si>
  <si>
    <t>4. PLAN: Drittkosten</t>
  </si>
  <si>
    <t>5. PLAN: Reisekosten</t>
  </si>
  <si>
    <t>Zweck der Reise</t>
  </si>
  <si>
    <t>Reiseziel</t>
  </si>
  <si>
    <t>5.1</t>
  </si>
  <si>
    <t>5.2</t>
  </si>
  <si>
    <t>5.3</t>
  </si>
  <si>
    <t>5.4</t>
  </si>
  <si>
    <t>5.5</t>
  </si>
  <si>
    <t>5.6</t>
  </si>
  <si>
    <t>5.7</t>
  </si>
  <si>
    <t>5.8</t>
  </si>
  <si>
    <t>Gesamtübersicht ProjektpartnerIn:</t>
  </si>
  <si>
    <t>PLAN - Gesamtkosten:</t>
  </si>
  <si>
    <t>1. Personalkosten</t>
  </si>
  <si>
    <t>2. F&amp;E Infrastruktur Nutzung</t>
  </si>
  <si>
    <t>3. Sach- und Materialkosten</t>
  </si>
  <si>
    <t>4. Drittkosten</t>
  </si>
  <si>
    <t>5. Reisekosten</t>
  </si>
  <si>
    <t>beantragte Förderungsquote in %</t>
  </si>
  <si>
    <t>Förderung in EUR</t>
  </si>
  <si>
    <t>PLAN: Gesamtkosten pro Arbeitspaket</t>
  </si>
  <si>
    <t>Bezeichnung des Arbeitspakets</t>
  </si>
  <si>
    <t>…</t>
  </si>
  <si>
    <t>Kontrollsumme (= Summe Gesamtkosten 
pro Arbeitspaket - PLAN-Gesamtkosten)</t>
  </si>
  <si>
    <t>errechnetes Bruttomonatsgehalt (Basis angegebener Stundensatz)</t>
  </si>
  <si>
    <t>Studensatzrechner:</t>
  </si>
  <si>
    <t>I</t>
  </si>
  <si>
    <t>II</t>
  </si>
  <si>
    <t>Monatsbrutto</t>
  </si>
  <si>
    <t>-</t>
  </si>
  <si>
    <t>Jahresgehalt (x14)</t>
  </si>
  <si>
    <t>Lohnnebenkosten</t>
  </si>
  <si>
    <t>Jahres-Personalkosten</t>
  </si>
  <si>
    <t>Jahresstunden</t>
  </si>
  <si>
    <t>Stundensatz</t>
  </si>
  <si>
    <t>I: Berechnung auf Basis Monatsbrutto (LNK nur angenähert) für Voll- und TeilzeitmitarbeiterInnen</t>
  </si>
  <si>
    <t>II: Eingabe der Jahresgehaltskosten und der Lohnebenkosten für Voll- und TeilzeitmitarbeiterInnen, freie Dienstnehmer ohne Sonderzahlung, geringfügig Beschäftigte</t>
  </si>
  <si>
    <t>Die Tabelle "PLAN: Gesamtkosten pro Arbeitspaket" ist nur zu befüllen, wenn es in der Projektbeschreibung gefordert wird.</t>
  </si>
  <si>
    <t>+ 20% Gemeinkosten-Pauschale</t>
  </si>
  <si>
    <t>KOSTENPLAN kumuliert alle Partner</t>
  </si>
  <si>
    <t>Projektlaufzeit (von/bis/Monate):</t>
  </si>
  <si>
    <t>Gesamt</t>
  </si>
  <si>
    <t>Sach- und Materialkosten</t>
  </si>
  <si>
    <t>Drittkosten</t>
  </si>
  <si>
    <t>Reisekosten</t>
  </si>
  <si>
    <t>GESAMTKOSTEN</t>
  </si>
  <si>
    <t>Beantragte Förderung</t>
  </si>
  <si>
    <t>Andere Förderungen</t>
  </si>
  <si>
    <t>Eigenmittel</t>
  </si>
  <si>
    <t>1.2. Übersicht auf Partnerebene: Gesamtkosten pro Arbeitspaket</t>
  </si>
  <si>
    <t>Die Tabelle "Gesamtkosten pro Arbeitspaket" ist nur zu befüllen, wenn es in der Projektbeschreibung gefordert wird.</t>
  </si>
  <si>
    <t>Bezeichnung des
Arbeitspakets</t>
  </si>
  <si>
    <t>in %</t>
  </si>
  <si>
    <t>Kontrollsumme Gesamtkosten vs. Gesamtkosten pro Arbeitspaket</t>
  </si>
  <si>
    <t>Personalkosten inkl. Gemeinkosten</t>
  </si>
  <si>
    <t>Projekttitel</t>
  </si>
  <si>
    <t>AntragstellerIn</t>
  </si>
  <si>
    <r>
      <t xml:space="preserve">Umsatzsteuer (USt.):
</t>
    </r>
    <r>
      <rPr>
        <sz val="11"/>
        <color theme="1"/>
        <rFont val="Tahoma"/>
        <family val="2"/>
      </rPr>
      <t>Nur wenn keine Vorsteuerabzugsberechtigung besteht kann die Umsatzsteuer 
als förderbare Ausgabe anerkannt und in den PLAN-Werten inkludiert werden.</t>
    </r>
  </si>
  <si>
    <r>
      <t xml:space="preserve">Anteilige Projektnutzung in %: </t>
    </r>
    <r>
      <rPr>
        <sz val="11"/>
        <color theme="1"/>
        <rFont val="Tahoma"/>
        <family val="2"/>
      </rPr>
      <t xml:space="preserve">Ausmaß der Nutzung in % des 
Anlagegutes </t>
    </r>
    <r>
      <rPr>
        <b/>
        <sz val="11"/>
        <rFont val="Tahoma"/>
        <family val="2"/>
      </rPr>
      <t>für das Projekt</t>
    </r>
    <r>
      <rPr>
        <sz val="11"/>
        <color theme="1"/>
        <rFont val="Tahoma"/>
        <family val="2"/>
      </rPr>
      <t xml:space="preserve"> in der Projektlaufzeit</t>
    </r>
  </si>
  <si>
    <t>1.1 Angestellte/MitarbeiterInnen</t>
  </si>
  <si>
    <t>1.2 Mitarbeitende EigentümerInnen, GesellschafterInnen, EinzelunternehmerInnen</t>
  </si>
  <si>
    <t>1.2.1</t>
  </si>
  <si>
    <t>1.2.2</t>
  </si>
  <si>
    <t>1.2.3</t>
  </si>
  <si>
    <t>1.2.4</t>
  </si>
  <si>
    <t>1.1.1</t>
  </si>
  <si>
    <t>1.1.2</t>
  </si>
  <si>
    <t>1.1.3</t>
  </si>
  <si>
    <t>1.1.4</t>
  </si>
  <si>
    <t>1.1.5</t>
  </si>
  <si>
    <t>1.1.6</t>
  </si>
  <si>
    <t>1.1.7</t>
  </si>
  <si>
    <t>1.1.8</t>
  </si>
  <si>
    <t>1.1.9</t>
  </si>
  <si>
    <t>1.1.10</t>
  </si>
  <si>
    <t>1.1.11</t>
  </si>
  <si>
    <t>1.1.12</t>
  </si>
  <si>
    <t>1.1.13</t>
  </si>
  <si>
    <t>1.1.14</t>
  </si>
  <si>
    <t>1.1.15</t>
  </si>
  <si>
    <t>Pauschaler Stundensatz</t>
  </si>
  <si>
    <t>Summe Plankosten je Arbeitspaket</t>
  </si>
  <si>
    <t>F&amp;E-Infrastrukturnutzung gesamt</t>
  </si>
  <si>
    <t>Sach- und Materialkosten gesamt</t>
  </si>
  <si>
    <t>Drittkosten gesamt</t>
  </si>
  <si>
    <t>Reisekosten gesamt</t>
  </si>
  <si>
    <t>Die grünen Felder sind nicht zu befüllen - die Felder sind verformelt und nicht zu überschreiben.</t>
  </si>
  <si>
    <t>Finanzierung</t>
  </si>
  <si>
    <t>Fremdmittel</t>
  </si>
  <si>
    <t>Eigenmittelfinanzierung</t>
  </si>
  <si>
    <t>ungeförderte Fremdmittelfinanzierung</t>
  </si>
  <si>
    <t>IST-Personalkosten: Wissenschaftl. Projektpartnerin</t>
  </si>
  <si>
    <t>1. IST-Personalkosten im Durchführungszeitraum</t>
  </si>
  <si>
    <t>Kosten</t>
  </si>
  <si>
    <t>Ist-Kosten lt.
Lohnkonto</t>
  </si>
  <si>
    <t>Differenz</t>
  </si>
  <si>
    <t>Prüfungsanmerkungen</t>
  </si>
  <si>
    <t>anerkannte Kosten</t>
  </si>
  <si>
    <t>IST
Abschreibungs-
kosten</t>
  </si>
  <si>
    <t>IST
Nutzungs-
kosten</t>
  </si>
  <si>
    <t>IST-
Kosten</t>
  </si>
  <si>
    <t>IST - Gesamtkosten:</t>
  </si>
  <si>
    <t>Prüfungsanmerkung</t>
  </si>
  <si>
    <t>KOSTENPLAN kumuliert alle PartnerInnen</t>
  </si>
  <si>
    <r>
      <t xml:space="preserve">Die Zellen in den Tabellen sind nicht gesperrt.
Folgendes ist zu beachten:
• </t>
    </r>
    <r>
      <rPr>
        <b/>
        <sz val="11"/>
        <color theme="1"/>
        <rFont val="Tahoma"/>
        <family val="2"/>
      </rPr>
      <t>Überschreiben Sie nicht die Formeln in den blauen/grauen Feldern.</t>
    </r>
    <r>
      <rPr>
        <sz val="11"/>
        <color theme="1"/>
        <rFont val="Tahoma"/>
        <family val="2"/>
      </rPr>
      <t xml:space="preserve">
• Sofern die vorhandene Anzahl der Zeilen in der Tabelle nicht ausreicht, erweitern Sie die Tabelle durch
  Einfügen von Zeilen. Achten Sie darauf, dass die Formelbezüge (zB Summenformel über eine Spalte, Zeile) die neu
  eingefügten Zeilen/Zellen mit einbeziehen!</t>
    </r>
  </si>
  <si>
    <t>Übersicht auf PartnerInnenebene: KOSTEN, FÖRDERUNG &amp; FINANZIERUNG</t>
  </si>
  <si>
    <t>Kostenanteil pro PartnerIn</t>
  </si>
  <si>
    <t>KOSTENPLAN detailliert (getrennt für je PartnerIn ausfüllen)</t>
  </si>
  <si>
    <t>1. Personalkosten inkl. Gemeinkosten-Pauschale</t>
  </si>
  <si>
    <t>1. Personalkosten inkl. Gemeinkostenpauschale</t>
  </si>
  <si>
    <t>KOSTENPLAN detailliert (getrennt je PartnerIn ausfüllen)</t>
  </si>
  <si>
    <t>1.1 MitarbeiterInnen</t>
  </si>
  <si>
    <r>
      <t>1.1</t>
    </r>
    <r>
      <rPr>
        <b/>
        <sz val="11"/>
        <color rgb="FFFF0000"/>
        <rFont val="Tahoma"/>
        <family val="2"/>
      </rPr>
      <t xml:space="preserve"> </t>
    </r>
    <r>
      <rPr>
        <b/>
        <sz val="11"/>
        <rFont val="Tahoma"/>
        <family val="2"/>
      </rPr>
      <t>MitarbeiterInnen</t>
    </r>
  </si>
  <si>
    <t>(geplante)
Anschaffungs-
kosten</t>
  </si>
  <si>
    <t>w/
m/
d</t>
  </si>
  <si>
    <t>1. PLAN: Personalkosten im Durchführungszeitraum</t>
  </si>
  <si>
    <t>Die Grenze für Drittkosten liegt bei 20 % der Projektkosten je beteiligter Organisation.</t>
  </si>
  <si>
    <t>Stundenteiler</t>
  </si>
  <si>
    <t>Normalarbeitszeit</t>
  </si>
  <si>
    <t>Lohnneben-
kosten</t>
  </si>
  <si>
    <t>Geplanter Bruttojahres-
bezug (BJB)</t>
  </si>
  <si>
    <t>Normalarbeits-
zeit</t>
  </si>
  <si>
    <t>Gesamtzahl Stunden im Projekt</t>
  </si>
  <si>
    <t>Karriere-
status</t>
  </si>
  <si>
    <t>Karrierestatus</t>
  </si>
  <si>
    <t>Senior Postdoc</t>
  </si>
  <si>
    <t>Postdoc</t>
  </si>
  <si>
    <t>DokotrandIn</t>
  </si>
  <si>
    <t>sonst. Mitarbeiterin</t>
  </si>
  <si>
    <t>student.
MitarbeiterIn</t>
  </si>
  <si>
    <t>(geplante)
Anschaffungs-
kosten
netto</t>
  </si>
  <si>
    <t>Suchen Sie um einen geringeren Betrag an, ist die mögliche Förderung bereits mit der von Ihnen definierten Summe begrenzt.</t>
  </si>
  <si>
    <t>PLAN: Förderung*</t>
  </si>
  <si>
    <t>*Wir empfehlen Ihnen, den max. möglichen Betrag zu beantragen, den der Ausschreibungsleitfaden für Ihre Organisationsart vorsieht.</t>
  </si>
  <si>
    <t>Förderungssätze</t>
  </si>
  <si>
    <t>&gt; bitte wählen &lt;</t>
  </si>
  <si>
    <t>Förderungs-/FinanzierungsgeberIn:</t>
  </si>
  <si>
    <t>WerkvertragsnehmerIn/
BeauftragteR/
ExterneR BeraterIn</t>
  </si>
  <si>
    <t>gesamt (Monate)
(gem. Anlagenverzeichnis)</t>
  </si>
  <si>
    <t>Höchstbeitragsgrundlage 2025</t>
  </si>
  <si>
    <t xml:space="preserve">Bruttojahres-
bezug </t>
  </si>
  <si>
    <t>Gesamtzahl
Stunden im Projekt</t>
  </si>
  <si>
    <t>Summe IST-Personalkosten</t>
  </si>
  <si>
    <t>IST Personalkosten gesamt</t>
  </si>
  <si>
    <r>
      <t xml:space="preserve">PartnerIn 1: </t>
    </r>
    <r>
      <rPr>
        <b/>
        <i/>
        <sz val="11"/>
        <color theme="1"/>
        <rFont val="Tahoma"/>
        <family val="2"/>
      </rPr>
      <t>Nennung PartnerIn 1</t>
    </r>
  </si>
  <si>
    <r>
      <t xml:space="preserve">PartnerIn 2: </t>
    </r>
    <r>
      <rPr>
        <b/>
        <i/>
        <sz val="11"/>
        <color theme="1"/>
        <rFont val="Tahoma"/>
        <family val="2"/>
      </rPr>
      <t>Nennung PartnerIn 2</t>
    </r>
  </si>
  <si>
    <r>
      <rPr>
        <b/>
        <i/>
        <sz val="11"/>
        <color theme="1"/>
        <rFont val="Tahoma"/>
        <family val="2"/>
      </rPr>
      <t>(Optional)</t>
    </r>
    <r>
      <rPr>
        <b/>
        <sz val="11"/>
        <color theme="1"/>
        <rFont val="Tahoma"/>
        <family val="2"/>
      </rPr>
      <t xml:space="preserve"> PartnerIn 3: </t>
    </r>
    <r>
      <rPr>
        <b/>
        <i/>
        <sz val="11"/>
        <color theme="1"/>
        <rFont val="Tahoma"/>
        <family val="2"/>
      </rPr>
      <t>Nennung PartnerIn 3</t>
    </r>
  </si>
  <si>
    <r>
      <rPr>
        <b/>
        <i/>
        <sz val="11"/>
        <color theme="1"/>
        <rFont val="Tahoma"/>
        <family val="2"/>
      </rPr>
      <t xml:space="preserve">(Optional) </t>
    </r>
    <r>
      <rPr>
        <b/>
        <sz val="11"/>
        <color theme="1"/>
        <rFont val="Tahoma"/>
        <family val="2"/>
      </rPr>
      <t xml:space="preserve">PartnerIn 4: </t>
    </r>
    <r>
      <rPr>
        <b/>
        <i/>
        <sz val="11"/>
        <color theme="1"/>
        <rFont val="Tahoma"/>
        <family val="2"/>
      </rPr>
      <t>Nennung PartnerIn 4</t>
    </r>
  </si>
  <si>
    <t>Ausfüllhilfe: Auflistung aller ProjektpartnerInnen</t>
  </si>
  <si>
    <t>AntragstellerInnen</t>
  </si>
  <si>
    <t>ProjektpartnerIn 1 (LeadpartnerIn)</t>
  </si>
  <si>
    <t>2.2. Kalkulation in Stunden mittels Maschinenstundensatz</t>
  </si>
  <si>
    <t>2.1. Kalkulation in Monaten mittels aliquoter Abschreibung</t>
  </si>
  <si>
    <t>Für bereits vollständig abgeschrieben Infrastruktur sind die Nutzungskosten 
für die Nutzungsdauer in der Projektlaufzeit (in Stunden) gem. Maschinenstundensatz anrechenbar.</t>
  </si>
  <si>
    <r>
      <t xml:space="preserve">Die Kosten von </t>
    </r>
    <r>
      <rPr>
        <b/>
        <sz val="11"/>
        <rFont val="Tahoma"/>
        <family val="2"/>
      </rPr>
      <t xml:space="preserve">geringwertigen Wirtschaftsgütern </t>
    </r>
    <r>
      <rPr>
        <sz val="11"/>
        <color theme="1"/>
        <rFont val="Tahoma"/>
        <family val="2"/>
      </rPr>
      <t xml:space="preserve">(kleiner/gleich EUR 1.000,-- netto) sind in Höhe 
der gesamten Anschaffungskosten unter </t>
    </r>
    <r>
      <rPr>
        <b/>
        <sz val="11"/>
        <rFont val="Tahoma"/>
        <family val="2"/>
      </rPr>
      <t>Punkt 3. Sach- und Materialkosten</t>
    </r>
    <r>
      <rPr>
        <sz val="11"/>
        <color theme="1"/>
        <rFont val="Tahoma"/>
        <family val="2"/>
      </rPr>
      <t xml:space="preserve"> anzuführen. </t>
    </r>
  </si>
  <si>
    <r>
      <t xml:space="preserve">Nutzungsdauer in der Projektlaufzeit (Stunden):
</t>
    </r>
    <r>
      <rPr>
        <sz val="11"/>
        <color theme="1"/>
        <rFont val="Tahoma"/>
        <family val="2"/>
      </rPr>
      <t>Angabe der geplanten Maschinenstunden innerhalb der Projektlaufzeit</t>
    </r>
    <r>
      <rPr>
        <b/>
        <sz val="11"/>
        <rFont val="Tahoma"/>
        <family val="2"/>
      </rPr>
      <t>.</t>
    </r>
  </si>
  <si>
    <r>
      <rPr>
        <b/>
        <sz val="11"/>
        <rFont val="Tahoma"/>
        <family val="2"/>
      </rPr>
      <t>Prototyp:</t>
    </r>
    <r>
      <rPr>
        <sz val="11"/>
        <rFont val="Tahoma"/>
        <family val="2"/>
      </rPr>
      <t xml:space="preserve"> Bitte fassen Sie Sach- und Materialkosten, die für die Herstellung eines Prototypens anfallen, in einer Kostenposition zusammen.</t>
    </r>
  </si>
  <si>
    <r>
      <t>Sammelposition pro Reise</t>
    </r>
    <r>
      <rPr>
        <sz val="11"/>
        <color theme="1"/>
        <rFont val="Tahoma"/>
        <family val="2"/>
      </rPr>
      <t xml:space="preserve">
Dienstreisen sind jeweils einzeln als Sammelpositionen, welche alle mit
der Reise verbundenen Kosten inkludieren, zu planen. 
Beispiel: Die Sammelposition "Konferenzteilnahme in Wien" inkludiert 
in einer Position Bahnfahrt, Diäten, Nächtigung und Taxi. 
</t>
    </r>
  </si>
  <si>
    <t>PLAN: Finanzierung***</t>
  </si>
  <si>
    <t>** Haben Sie für das gegenständliche Projekt – oder für Teile davon – bei anderen öffentlichen Stellen (wie z. B. AMS, AWS, FFG, KPC, OeMAG, ÖKB, Gemeinden, Landesstellen etc.) um Förderung/geförderte Finanzierung angesucht, oder planen Sie einen derartigen Antrag einzureichen? Falls ja, dann tragen Sie diese hier gesammelt ein.</t>
  </si>
  <si>
    <t>***Die geplante Finanzierung muss der Höhe der Gesamtprojektkosten (exkl. beantragte Förderung und etwaige Fremdförderung) 
auf ProjektpartnerInnenebene entsprechen. Eine Plausibilisierung erfolgt anhand der übermittelten Beilagen.</t>
  </si>
  <si>
    <t>PLAN: Weitere Föderungen/geförderte Finanzierungen**</t>
  </si>
  <si>
    <t>Beantragte Gesamtförderungsquote:</t>
  </si>
  <si>
    <t>Beantragte Förderungsquote:</t>
  </si>
  <si>
    <r>
      <t xml:space="preserve">Die Zellen in den Tabellen sind nicht gesperrt.
Folgendes ist zu beachten:
• </t>
    </r>
    <r>
      <rPr>
        <b/>
        <sz val="11"/>
        <rFont val="Tahoma"/>
        <family val="2"/>
      </rPr>
      <t>Überschreiben Sie nicht die Formeln in den grünen Feldern.</t>
    </r>
    <r>
      <rPr>
        <sz val="11"/>
        <rFont val="Tahoma"/>
        <family val="2"/>
      </rPr>
      <t xml:space="preserve">
• Sofern die vorhandene Anzahl der Zeilen/Spalten in der Tabelle nicht ausreicht, erweitern Sie die Tabelle durch Einfügen von Zeilen/Spalten. Achten Sie darauf, dass
  die Formelbezüge (zB Summenformel über eine Spalte, Zeile) die neu eingefügten Zeilen/Zellen mit einbeziehen!
• Für weitere ProjektpartnerInnen sind die jeweiligen Tabellenblätter im Bedarfsfall zu duplizieren und die Werte im Kostenplan_kumulierte (Übersicht) einzutragen.</t>
    </r>
  </si>
  <si>
    <r>
      <t>Maschinenstundensatz:</t>
    </r>
    <r>
      <rPr>
        <sz val="11"/>
        <rFont val="Tahoma"/>
        <family val="2"/>
      </rPr>
      <t xml:space="preserve"> Im Zuge der Abrechnung ist die Berechnung des Maschinenstundensatzes vorzulegen.</t>
    </r>
  </si>
  <si>
    <t>Summe Personalkosten</t>
  </si>
  <si>
    <t>Personalkosten gesamt</t>
  </si>
  <si>
    <r>
      <t>w/m/d:</t>
    </r>
    <r>
      <rPr>
        <sz val="11"/>
        <color theme="1"/>
        <rFont val="Tahoma"/>
        <family val="2"/>
      </rPr>
      <t xml:space="preserve"> weiblich/männlich/divers</t>
    </r>
    <r>
      <rPr>
        <b/>
        <sz val="11"/>
        <rFont val="Tahoma"/>
        <family val="2"/>
      </rPr>
      <t xml:space="preserve">
Geplanter Bruttojahresbezug: </t>
    </r>
    <r>
      <rPr>
        <sz val="11"/>
        <rFont val="Tahoma"/>
        <family val="2"/>
      </rPr>
      <t>Bitte geben Sie hier den geplanten Bruttojahresbezug</t>
    </r>
    <r>
      <rPr>
        <b/>
        <sz val="11"/>
        <rFont val="Tahoma"/>
        <family val="2"/>
      </rPr>
      <t xml:space="preserve"> des Kalenderjahres bei Projektbeginn </t>
    </r>
    <r>
      <rPr>
        <sz val="11"/>
        <rFont val="Tahoma"/>
        <family val="2"/>
      </rPr>
      <t>ein.</t>
    </r>
    <r>
      <rPr>
        <b/>
        <sz val="11"/>
        <rFont val="Tahoma"/>
        <family val="2"/>
      </rPr>
      <t xml:space="preserve">
</t>
    </r>
    <r>
      <rPr>
        <sz val="11"/>
        <color theme="1"/>
        <rFont val="Tahoma"/>
        <family val="2"/>
      </rPr>
      <t xml:space="preserve">
</t>
    </r>
    <r>
      <rPr>
        <b/>
        <sz val="11"/>
        <rFont val="Tahoma"/>
        <family val="2"/>
      </rPr>
      <t>Gesamtanzahl Stunden im Projekt:</t>
    </r>
    <r>
      <rPr>
        <sz val="11"/>
        <color theme="1"/>
        <rFont val="Tahoma"/>
        <family val="2"/>
      </rPr>
      <t xml:space="preserve"> 
Bitte tragen Sie die Gesamtprojektstundenanzahl innerhalb der geplanten Projektlaufzeit je MitarbeiterIn ein.
</t>
    </r>
    <r>
      <rPr>
        <b/>
        <sz val="11"/>
        <color theme="1"/>
        <rFont val="Tahoma"/>
        <family val="2"/>
      </rPr>
      <t xml:space="preserve">UnternehmerInnenlohn: </t>
    </r>
    <r>
      <rPr>
        <sz val="11"/>
        <color theme="1"/>
        <rFont val="Tahoma"/>
        <family val="2"/>
      </rPr>
      <t>Für am Projekt mitarbeitende EigentümerInnen, GesellschafterInnen und EinzelunternehmerInnen kann im Rahmen der förderbaren Kosten ein Pauschalstundensatz von max. 50,00 Euro pro Stunde angesetzt werden, maximal jedoch 86.000 Euro pro Person pro Jahr für alle geförderten Projekte.</t>
    </r>
  </si>
  <si>
    <t>2. PLAN: Anlagennutzung für F&amp;E wie Messgeräte, Instrumente, Ausrüstung, Produktionsinfrastruktur</t>
  </si>
  <si>
    <t>Anlagennutzung gesamt</t>
  </si>
  <si>
    <t>Anlagennutzung</t>
  </si>
  <si>
    <r>
      <t xml:space="preserve">Für die Nutzung von interner F&amp;E-relevanter Anlagen (z. B. bei Messgeräten oder Produktionsmaschinen) sind nur die anteiligen Abschreibungen für die Abnutzungen als förderfähige Kosten anrechenbar. 
Nutzungsdauer in der Projektlaufzeit (Monate):
</t>
    </r>
    <r>
      <rPr>
        <sz val="11"/>
        <color theme="1"/>
        <rFont val="Tahoma"/>
        <family val="2"/>
      </rPr>
      <t>Nutzungsdatum ab Aktivierungsdatum möglich.</t>
    </r>
  </si>
  <si>
    <t>Für bereits vollständig abgeschrieben F&amp;E-relevante Anlagen sind die Nutzungskosten 
für die Nutzungsdauer in der Projektlaufzeit (in Stunden) gem. Maschinenstundensatz anrechenbar.</t>
  </si>
  <si>
    <t>Bezeichnung der F&amp;E-relevanten Anlage</t>
  </si>
  <si>
    <t>Bezeichnung der F&amp;E-relevanten Anlage und LieferantIn
(sofern LieferantIn bereits bekannt)</t>
  </si>
  <si>
    <r>
      <t xml:space="preserve">Für die Nutzung von interner F&amp;E-relvevanter Anlagen (z. B. bei Messgeräten oder Produktionsmaschinen) sind nur die anteiligen Abschreibungen für die Abnutzungen als förderfähige Kosten anrechenbar. 
Nutzungsdauer in der Projektlaufzeit (Monate):
</t>
    </r>
    <r>
      <rPr>
        <sz val="11"/>
        <color theme="1"/>
        <rFont val="Tahoma"/>
        <family val="2"/>
      </rPr>
      <t>Nutzungsdatum ab Aktivierungsdatum möglich.</t>
    </r>
  </si>
  <si>
    <t>2. IST: Anlagennutzung für F&amp;E wie Messgeräte, Instrumente, Ausrüstung, Produktionsinfrastruktur (Darstellung mittels aliquoter Abschreibung)</t>
  </si>
  <si>
    <t>3. IST: Sach- und Materialkosten</t>
  </si>
  <si>
    <t>4. IST: Drittkosten</t>
  </si>
  <si>
    <t>5. IST: Reisekosten</t>
  </si>
  <si>
    <r>
      <t>w/m/d:</t>
    </r>
    <r>
      <rPr>
        <sz val="11"/>
        <color theme="1"/>
        <rFont val="Tahoma"/>
        <family val="2"/>
      </rPr>
      <t xml:space="preserve"> weiblich/männlich/divers</t>
    </r>
    <r>
      <rPr>
        <b/>
        <sz val="11"/>
        <rFont val="Tahoma"/>
        <family val="2"/>
      </rPr>
      <t xml:space="preserve">
Geplanter Bruttojahresbezug: </t>
    </r>
    <r>
      <rPr>
        <sz val="11"/>
        <rFont val="Tahoma"/>
        <family val="2"/>
      </rPr>
      <t>Bitte geben Sie hier den geplanten Bruttojahresbezug</t>
    </r>
    <r>
      <rPr>
        <b/>
        <sz val="11"/>
        <rFont val="Tahoma"/>
        <family val="2"/>
      </rPr>
      <t xml:space="preserve"> des Kalenderjahres bei Projektbeginn </t>
    </r>
    <r>
      <rPr>
        <sz val="11"/>
        <rFont val="Tahoma"/>
        <family val="2"/>
      </rPr>
      <t>ein.</t>
    </r>
    <r>
      <rPr>
        <sz val="11"/>
        <color theme="1"/>
        <rFont val="Tahoma"/>
        <family val="2"/>
      </rPr>
      <t xml:space="preserve">
</t>
    </r>
    <r>
      <rPr>
        <b/>
        <sz val="11"/>
        <rFont val="Tahoma"/>
        <family val="2"/>
      </rPr>
      <t>Gesamtanzahl Stunden im Projekt:</t>
    </r>
    <r>
      <rPr>
        <sz val="11"/>
        <color theme="1"/>
        <rFont val="Tahoma"/>
        <family val="2"/>
      </rPr>
      <t xml:space="preserve"> 
Bitte tragen Sie die Gesamtprojektstundenanzahl innerhalb der geplanten Projektlaufzeit je MitarbeiterIn ein.
</t>
    </r>
  </si>
  <si>
    <t>IST: Förderung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</si>
</sst>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quot; €&quot;_-;\-* #,##0.00&quot; €&quot;_-;_-* \-??&quot; €&quot;_-;_-@_-"/>
    <numFmt numFmtId="165" formatCode="0.0%"/>
    <numFmt numFmtId="166" formatCode="_-* #,##0_-;\-* #,##0_-;_-* &quot;-&quot;??_-;_-@_-"/>
    <numFmt numFmtId="167" formatCode="#,##0.0"/>
  </numFmts>
  <fonts count="34"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indexed="12"/>
      <name val="Arial"/>
      <family val="2"/>
    </font>
    <font>
      <sz val="11"/>
      <color theme="1"/>
      <name val="Calibri"/>
      <family val="2"/>
      <scheme val="minor"/>
    </font>
    <font>
      <sz val="11"/>
      <name val="Tahoma"/>
      <family val="2"/>
    </font>
    <font>
      <sz val="11"/>
      <color theme="1"/>
      <name val="Tahoma"/>
      <family val="2"/>
    </font>
    <font>
      <b/>
      <sz val="11"/>
      <name val="Tahoma"/>
      <family val="2"/>
    </font>
    <font>
      <b/>
      <sz val="11"/>
      <color theme="0"/>
      <name val="Tahoma"/>
      <family val="2"/>
    </font>
    <font>
      <b/>
      <sz val="11"/>
      <color theme="1"/>
      <name val="Tahoma"/>
      <family val="2"/>
    </font>
    <font>
      <u/>
      <sz val="11"/>
      <color indexed="12"/>
      <name val="Tahoma"/>
      <family val="2"/>
    </font>
    <font>
      <b/>
      <i/>
      <sz val="11"/>
      <color theme="1"/>
      <name val="Tahoma"/>
      <family val="2"/>
    </font>
    <font>
      <sz val="11"/>
      <color indexed="9"/>
      <name val="Tahoma"/>
      <family val="2"/>
    </font>
    <font>
      <sz val="8"/>
      <name val="Calibri"/>
      <family val="2"/>
      <scheme val="minor"/>
    </font>
    <font>
      <b/>
      <sz val="9"/>
      <color indexed="81"/>
      <name val="Segoe UI"/>
      <family val="2"/>
    </font>
    <font>
      <b/>
      <u/>
      <sz val="11"/>
      <name val="Tahoma"/>
      <family val="2"/>
    </font>
    <font>
      <b/>
      <sz val="11"/>
      <color rgb="FFFF0000"/>
      <name val="Tahoma"/>
      <family val="2"/>
    </font>
    <font>
      <i/>
      <sz val="11"/>
      <name val="Tahoma"/>
      <family val="2"/>
    </font>
  </fonts>
  <fills count="39">
    <fill>
      <patternFill patternType="none"/>
    </fill>
    <fill>
      <patternFill patternType="gray125"/>
    </fill>
    <fill>
      <patternFill patternType="solid">
        <fgColor rgb="FFFFFF0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tint="-0.249977111117893"/>
        <bgColor indexed="64"/>
      </patternFill>
    </fill>
    <fill>
      <patternFill patternType="solid">
        <fgColor rgb="FFFF0000"/>
        <bgColor indexed="64"/>
      </patternFill>
    </fill>
    <fill>
      <patternFill patternType="solid">
        <fgColor indexed="9"/>
        <bgColor indexed="64"/>
      </patternFill>
    </fill>
    <fill>
      <patternFill patternType="solid">
        <fgColor indexed="22"/>
        <bgColor indexed="26"/>
      </patternFill>
    </fill>
    <fill>
      <patternFill patternType="solid">
        <fgColor indexed="22"/>
        <bgColor indexed="64"/>
      </patternFill>
    </fill>
    <fill>
      <patternFill patternType="solid">
        <fgColor rgb="FFFFC000"/>
        <bgColor indexed="64"/>
      </patternFill>
    </fill>
    <fill>
      <patternFill patternType="solid">
        <fgColor rgb="FF7030A0"/>
        <bgColor indexed="64"/>
      </patternFill>
    </fill>
    <fill>
      <patternFill patternType="solid">
        <fgColor rgb="FFEBF1DE"/>
        <bgColor indexed="64"/>
      </patternFill>
    </fill>
    <fill>
      <patternFill patternType="solid">
        <fgColor rgb="FFEBF1DE"/>
        <bgColor indexed="31"/>
      </patternFill>
    </fill>
    <fill>
      <patternFill patternType="solid">
        <fgColor rgb="FFC5D9F1"/>
        <bgColor indexed="26"/>
      </patternFill>
    </fill>
    <fill>
      <patternFill patternType="solid">
        <fgColor rgb="FFC5D9F1"/>
        <bgColor indexed="64"/>
      </patternFill>
    </fill>
    <fill>
      <patternFill patternType="solid">
        <fgColor rgb="FF538DD5"/>
        <bgColor indexed="64"/>
      </patternFill>
    </fill>
    <fill>
      <patternFill patternType="solid">
        <fgColor theme="0"/>
        <bgColor indexed="64"/>
      </patternFill>
    </fill>
  </fills>
  <borders count="13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double">
        <color auto="1"/>
      </right>
      <top style="double">
        <color auto="1"/>
      </top>
      <bottom style="double">
        <color auto="1"/>
      </bottom>
      <diagonal/>
    </border>
    <border>
      <left style="thin">
        <color auto="1"/>
      </left>
      <right style="thin">
        <color auto="1"/>
      </right>
      <top style="thin">
        <color auto="1"/>
      </top>
      <bottom style="thin">
        <color auto="1"/>
      </bottom>
      <diagonal/>
    </border>
    <border>
      <left/>
      <right style="thin">
        <color auto="1"/>
      </right>
      <top style="double">
        <color auto="1"/>
      </top>
      <bottom/>
      <diagonal/>
    </border>
    <border>
      <left/>
      <right style="thin">
        <color auto="1"/>
      </right>
      <top style="thin">
        <color auto="1"/>
      </top>
      <bottom style="thin">
        <color auto="1"/>
      </bottom>
      <diagonal/>
    </border>
    <border>
      <left/>
      <right style="thin">
        <color auto="1"/>
      </right>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indexed="64"/>
      </bottom>
      <diagonal/>
    </border>
    <border>
      <left style="double">
        <color auto="1"/>
      </left>
      <right/>
      <top/>
      <bottom/>
      <diagonal/>
    </border>
    <border>
      <left/>
      <right style="double">
        <color auto="1"/>
      </right>
      <top/>
      <bottom/>
      <diagonal/>
    </border>
    <border>
      <left style="thin">
        <color auto="1"/>
      </left>
      <right style="double">
        <color auto="1"/>
      </right>
      <top style="thin">
        <color auto="1"/>
      </top>
      <bottom style="thin">
        <color auto="1"/>
      </bottom>
      <diagonal/>
    </border>
    <border>
      <left style="thin">
        <color auto="1"/>
      </left>
      <right style="double">
        <color auto="1"/>
      </right>
      <top/>
      <bottom style="double">
        <color auto="1"/>
      </bottom>
      <diagonal/>
    </border>
    <border>
      <left style="double">
        <color auto="1"/>
      </left>
      <right/>
      <top/>
      <bottom style="thin">
        <color indexed="64"/>
      </bottom>
      <diagonal/>
    </border>
    <border>
      <left/>
      <right style="double">
        <color auto="1"/>
      </right>
      <top/>
      <bottom style="thin">
        <color indexed="64"/>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9"/>
      </right>
      <top style="thin">
        <color indexed="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auto="1"/>
      </left>
      <right style="thin">
        <color indexed="64"/>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double">
        <color indexed="8"/>
      </left>
      <right style="thin">
        <color indexed="8"/>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uble">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double">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double">
        <color indexed="8"/>
      </right>
      <top style="thin">
        <color indexed="8"/>
      </top>
      <bottom style="double">
        <color indexed="8"/>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style="thin">
        <color auto="1"/>
      </top>
      <bottom style="double">
        <color auto="1"/>
      </bottom>
      <diagonal/>
    </border>
    <border>
      <left style="double">
        <color auto="1"/>
      </left>
      <right/>
      <top style="thin">
        <color indexed="64"/>
      </top>
      <bottom style="double">
        <color indexed="64"/>
      </bottom>
      <diagonal/>
    </border>
    <border>
      <left/>
      <right/>
      <top style="thin">
        <color indexed="64"/>
      </top>
      <bottom style="double">
        <color indexed="64"/>
      </bottom>
      <diagonal/>
    </border>
    <border>
      <left/>
      <right style="double">
        <color auto="1"/>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double">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auto="1"/>
      </right>
      <top style="thin">
        <color auto="1"/>
      </top>
      <bottom style="thin">
        <color indexed="64"/>
      </bottom>
      <diagonal/>
    </border>
    <border>
      <left style="medium">
        <color indexed="64"/>
      </left>
      <right/>
      <top style="thin">
        <color auto="1"/>
      </top>
      <bottom style="medium">
        <color indexed="64"/>
      </bottom>
      <diagonal/>
    </border>
    <border>
      <left/>
      <right style="medium">
        <color auto="1"/>
      </right>
      <top style="thin">
        <color auto="1"/>
      </top>
      <bottom style="medium">
        <color indexed="64"/>
      </bottom>
      <diagonal/>
    </border>
    <border>
      <left/>
      <right style="thin">
        <color auto="1"/>
      </right>
      <top style="thin">
        <color indexed="64"/>
      </top>
      <bottom style="double">
        <color auto="1"/>
      </bottom>
      <diagonal/>
    </border>
    <border>
      <left style="thin">
        <color auto="1"/>
      </left>
      <right style="double">
        <color auto="1"/>
      </right>
      <top style="thin">
        <color auto="1"/>
      </top>
      <bottom style="thin">
        <color indexed="64"/>
      </bottom>
      <diagonal/>
    </border>
    <border>
      <left style="double">
        <color auto="1"/>
      </left>
      <right style="double">
        <color auto="1"/>
      </right>
      <top style="thin">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double">
        <color auto="1"/>
      </bottom>
      <diagonal/>
    </border>
    <border>
      <left/>
      <right style="double">
        <color auto="1"/>
      </right>
      <top style="thin">
        <color auto="1"/>
      </top>
      <bottom/>
      <diagonal/>
    </border>
    <border>
      <left style="thin">
        <color auto="1"/>
      </left>
      <right style="double">
        <color auto="1"/>
      </right>
      <top/>
      <bottom style="thin">
        <color auto="1"/>
      </bottom>
      <diagonal/>
    </border>
    <border>
      <left style="thin">
        <color auto="1"/>
      </left>
      <right style="double">
        <color auto="1"/>
      </right>
      <top style="thin">
        <color auto="1"/>
      </top>
      <bottom style="double">
        <color auto="1"/>
      </bottom>
      <diagonal/>
    </border>
    <border>
      <left style="thin">
        <color indexed="64"/>
      </left>
      <right/>
      <top/>
      <bottom style="double">
        <color indexed="64"/>
      </bottom>
      <diagonal/>
    </border>
    <border>
      <left style="thin">
        <color indexed="8"/>
      </left>
      <right/>
      <top style="thin">
        <color indexed="8"/>
      </top>
      <bottom/>
      <diagonal/>
    </border>
    <border>
      <left/>
      <right/>
      <top style="thin">
        <color indexed="8"/>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style="thin">
        <color indexed="64"/>
      </bottom>
      <diagonal/>
    </border>
    <border>
      <left style="double">
        <color auto="1"/>
      </left>
      <right/>
      <top/>
      <bottom style="double">
        <color indexed="64"/>
      </bottom>
      <diagonal/>
    </border>
    <border>
      <left/>
      <right/>
      <top/>
      <bottom style="double">
        <color indexed="64"/>
      </bottom>
      <diagonal/>
    </border>
    <border>
      <left style="thin">
        <color indexed="64"/>
      </left>
      <right/>
      <top/>
      <bottom style="double">
        <color auto="1"/>
      </bottom>
      <diagonal/>
    </border>
    <border>
      <left/>
      <right style="thin">
        <color auto="1"/>
      </right>
      <top/>
      <bottom style="double">
        <color auto="1"/>
      </bottom>
      <diagonal/>
    </border>
    <border>
      <left style="medium">
        <color auto="1"/>
      </left>
      <right style="medium">
        <color auto="1"/>
      </right>
      <top style="thin">
        <color auto="1"/>
      </top>
      <bottom style="medium">
        <color indexed="64"/>
      </bottom>
      <diagonal/>
    </border>
    <border>
      <left style="thin">
        <color auto="1"/>
      </left>
      <right/>
      <top style="double">
        <color auto="1"/>
      </top>
      <bottom/>
      <diagonal/>
    </border>
    <border>
      <left/>
      <right style="double">
        <color auto="1"/>
      </right>
      <top style="thin">
        <color auto="1"/>
      </top>
      <bottom style="thin">
        <color auto="1"/>
      </bottom>
      <diagonal/>
    </border>
  </borders>
  <cellStyleXfs count="46">
    <xf numFmtId="0" fontId="0" fillId="0" borderId="0"/>
    <xf numFmtId="0" fontId="1" fillId="0"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20" borderId="0" applyNumberFormat="0" applyBorder="0" applyAlignment="0" applyProtection="0"/>
    <xf numFmtId="0" fontId="4" fillId="4" borderId="0" applyNumberFormat="0" applyBorder="0" applyAlignment="0" applyProtection="0"/>
    <xf numFmtId="0" fontId="5" fillId="21" borderId="2" applyNumberFormat="0" applyAlignment="0" applyProtection="0"/>
    <xf numFmtId="0" fontId="6" fillId="22" borderId="3" applyNumberFormat="0" applyAlignment="0" applyProtection="0"/>
    <xf numFmtId="164" fontId="1" fillId="0" borderId="0" applyFill="0" applyBorder="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8" borderId="2" applyNumberFormat="0" applyAlignment="0" applyProtection="0"/>
    <xf numFmtId="0" fontId="13" fillId="0" borderId="8" applyNumberFormat="0" applyFill="0" applyAlignment="0" applyProtection="0"/>
    <xf numFmtId="0" fontId="14" fillId="23" borderId="0" applyNumberFormat="0" applyBorder="0" applyAlignment="0" applyProtection="0"/>
    <xf numFmtId="0" fontId="1" fillId="24" borderId="9" applyNumberFormat="0" applyAlignment="0" applyProtection="0"/>
    <xf numFmtId="0" fontId="15" fillId="21" borderId="1" applyNumberFormat="0" applyAlignment="0" applyProtection="0"/>
    <xf numFmtId="0" fontId="16" fillId="0" borderId="0" applyNumberFormat="0" applyFill="0" applyBorder="0" applyAlignment="0" applyProtection="0"/>
    <xf numFmtId="0" fontId="17" fillId="0" borderId="4"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xf numFmtId="43" fontId="20" fillId="0" borderId="0" applyFont="0" applyFill="0" applyBorder="0" applyAlignment="0" applyProtection="0"/>
  </cellStyleXfs>
  <cellXfs count="533">
    <xf numFmtId="0" fontId="0" fillId="0" borderId="0" xfId="0"/>
    <xf numFmtId="0" fontId="22" fillId="25" borderId="0" xfId="0" applyFont="1" applyFill="1" applyProtection="1">
      <protection locked="0"/>
    </xf>
    <xf numFmtId="0" fontId="22" fillId="0" borderId="0" xfId="0" applyFont="1"/>
    <xf numFmtId="0" fontId="24" fillId="27" borderId="0" xfId="0" applyFont="1" applyFill="1"/>
    <xf numFmtId="0" fontId="23" fillId="25" borderId="0" xfId="0" applyFont="1" applyFill="1" applyProtection="1">
      <protection locked="0"/>
    </xf>
    <xf numFmtId="0" fontId="23" fillId="28" borderId="0" xfId="0" applyFont="1" applyFill="1"/>
    <xf numFmtId="0" fontId="23" fillId="0" borderId="0" xfId="0" applyFont="1"/>
    <xf numFmtId="0" fontId="25" fillId="0" borderId="85" xfId="0" applyFont="1" applyBorder="1" applyAlignment="1">
      <alignment horizontal="center"/>
    </xf>
    <xf numFmtId="0" fontId="22" fillId="26" borderId="61" xfId="0" applyFont="1" applyFill="1" applyBorder="1"/>
    <xf numFmtId="3" fontId="25" fillId="26" borderId="91" xfId="0" applyNumberFormat="1" applyFont="1" applyFill="1" applyBorder="1"/>
    <xf numFmtId="3" fontId="22" fillId="0" borderId="91" xfId="0" applyNumberFormat="1" applyFont="1" applyBorder="1"/>
    <xf numFmtId="3" fontId="25" fillId="26" borderId="85" xfId="0" applyNumberFormat="1" applyFont="1" applyFill="1" applyBorder="1"/>
    <xf numFmtId="10" fontId="25" fillId="26" borderId="85" xfId="0" applyNumberFormat="1" applyFont="1" applyFill="1" applyBorder="1"/>
    <xf numFmtId="0" fontId="25" fillId="2" borderId="0" xfId="0" applyFont="1" applyFill="1"/>
    <xf numFmtId="0" fontId="22" fillId="0" borderId="96" xfId="0" applyFont="1" applyBorder="1"/>
    <xf numFmtId="10" fontId="25" fillId="26" borderId="96" xfId="0" applyNumberFormat="1" applyFont="1" applyFill="1" applyBorder="1"/>
    <xf numFmtId="3" fontId="25" fillId="26" borderId="96" xfId="0" applyNumberFormat="1" applyFont="1" applyFill="1" applyBorder="1"/>
    <xf numFmtId="3" fontId="22" fillId="0" borderId="96" xfId="0" applyNumberFormat="1" applyFont="1" applyBorder="1"/>
    <xf numFmtId="0" fontId="22" fillId="0" borderId="91" xfId="0" applyFont="1" applyBorder="1"/>
    <xf numFmtId="10" fontId="25" fillId="26" borderId="91" xfId="0" applyNumberFormat="1" applyFont="1" applyFill="1" applyBorder="1"/>
    <xf numFmtId="0" fontId="25" fillId="26" borderId="85" xfId="0" applyFont="1" applyFill="1" applyBorder="1"/>
    <xf numFmtId="0" fontId="25" fillId="26" borderId="60" xfId="0" applyFont="1" applyFill="1" applyBorder="1" applyAlignment="1">
      <alignment wrapText="1"/>
    </xf>
    <xf numFmtId="0" fontId="23" fillId="25" borderId="17" xfId="0" applyFont="1" applyFill="1" applyBorder="1"/>
    <xf numFmtId="0" fontId="23" fillId="25" borderId="10" xfId="0" applyFont="1" applyFill="1" applyBorder="1"/>
    <xf numFmtId="0" fontId="22" fillId="25" borderId="10" xfId="0" applyFont="1" applyFill="1" applyBorder="1"/>
    <xf numFmtId="0" fontId="22" fillId="25" borderId="16" xfId="0" applyFont="1" applyFill="1" applyBorder="1"/>
    <xf numFmtId="0" fontId="22" fillId="25" borderId="11" xfId="0" applyFont="1" applyFill="1" applyBorder="1"/>
    <xf numFmtId="0" fontId="22" fillId="25" borderId="0" xfId="0" applyFont="1" applyFill="1"/>
    <xf numFmtId="0" fontId="22" fillId="25" borderId="12" xfId="0" applyFont="1" applyFill="1" applyBorder="1"/>
    <xf numFmtId="0" fontId="22" fillId="25" borderId="0" xfId="0" applyFont="1" applyFill="1" applyAlignment="1">
      <alignment horizontal="right"/>
    </xf>
    <xf numFmtId="0" fontId="22" fillId="25" borderId="13" xfId="0" applyFont="1" applyFill="1" applyBorder="1"/>
    <xf numFmtId="0" fontId="22" fillId="25" borderId="14" xfId="0" applyFont="1" applyFill="1" applyBorder="1"/>
    <xf numFmtId="0" fontId="22" fillId="25" borderId="15" xfId="0" applyFont="1" applyFill="1" applyBorder="1"/>
    <xf numFmtId="0" fontId="23" fillId="36" borderId="0" xfId="0" applyFont="1" applyFill="1"/>
    <xf numFmtId="0" fontId="22" fillId="33" borderId="60" xfId="0" applyFont="1" applyFill="1" applyBorder="1"/>
    <xf numFmtId="0" fontId="22" fillId="33" borderId="84" xfId="0" applyFont="1" applyFill="1" applyBorder="1"/>
    <xf numFmtId="0" fontId="25" fillId="33" borderId="85" xfId="0" applyFont="1" applyFill="1" applyBorder="1" applyAlignment="1">
      <alignment horizontal="center"/>
    </xf>
    <xf numFmtId="0" fontId="22" fillId="33" borderId="0" xfId="0" applyFont="1" applyFill="1"/>
    <xf numFmtId="0" fontId="25" fillId="33" borderId="60" xfId="0" applyFont="1" applyFill="1" applyBorder="1"/>
    <xf numFmtId="0" fontId="22" fillId="33" borderId="61" xfId="0" applyFont="1" applyFill="1" applyBorder="1"/>
    <xf numFmtId="0" fontId="22" fillId="33" borderId="85" xfId="0" applyFont="1" applyFill="1" applyBorder="1"/>
    <xf numFmtId="0" fontId="22" fillId="33" borderId="86" xfId="0" applyFont="1" applyFill="1" applyBorder="1"/>
    <xf numFmtId="0" fontId="22" fillId="33" borderId="87" xfId="0" applyFont="1" applyFill="1" applyBorder="1"/>
    <xf numFmtId="0" fontId="22" fillId="33" borderId="89" xfId="0" applyFont="1" applyFill="1" applyBorder="1"/>
    <xf numFmtId="0" fontId="22" fillId="33" borderId="90" xfId="0" applyFont="1" applyFill="1" applyBorder="1"/>
    <xf numFmtId="0" fontId="22" fillId="33" borderId="92" xfId="0" applyFont="1" applyFill="1" applyBorder="1"/>
    <xf numFmtId="0" fontId="22" fillId="33" borderId="93" xfId="0" applyFont="1" applyFill="1" applyBorder="1"/>
    <xf numFmtId="0" fontId="25" fillId="33" borderId="85" xfId="0" applyFont="1" applyFill="1" applyBorder="1" applyAlignment="1">
      <alignment vertical="top" wrapText="1"/>
    </xf>
    <xf numFmtId="0" fontId="25" fillId="33" borderId="85" xfId="0" applyFont="1" applyFill="1" applyBorder="1" applyAlignment="1">
      <alignment horizontal="center" vertical="center"/>
    </xf>
    <xf numFmtId="0" fontId="25" fillId="33" borderId="85" xfId="0" applyFont="1" applyFill="1" applyBorder="1" applyAlignment="1">
      <alignment horizontal="center" vertical="center" wrapText="1"/>
    </xf>
    <xf numFmtId="0" fontId="22" fillId="33" borderId="13" xfId="0" applyFont="1" applyFill="1" applyBorder="1"/>
    <xf numFmtId="0" fontId="22" fillId="33" borderId="15" xfId="0" applyFont="1" applyFill="1" applyBorder="1"/>
    <xf numFmtId="0" fontId="26" fillId="0" borderId="0" xfId="44" applyFont="1" applyFill="1" applyProtection="1"/>
    <xf numFmtId="0" fontId="22" fillId="25" borderId="0" xfId="0" applyFont="1" applyFill="1" applyAlignment="1">
      <alignment horizontal="left" vertical="top" wrapText="1"/>
    </xf>
    <xf numFmtId="0" fontId="22" fillId="0" borderId="18" xfId="0" applyFont="1" applyBorder="1"/>
    <xf numFmtId="0" fontId="25" fillId="0" borderId="18" xfId="0" applyFont="1" applyBorder="1"/>
    <xf numFmtId="0" fontId="25" fillId="0" borderId="28" xfId="0" applyFont="1" applyBorder="1"/>
    <xf numFmtId="1" fontId="22" fillId="0" borderId="0" xfId="0" applyNumberFormat="1" applyFont="1" applyAlignment="1">
      <alignment horizontal="right"/>
    </xf>
    <xf numFmtId="0" fontId="22" fillId="26" borderId="43" xfId="0" applyFont="1" applyFill="1" applyBorder="1"/>
    <xf numFmtId="43" fontId="23" fillId="0" borderId="0" xfId="45" applyFont="1" applyFill="1" applyBorder="1" applyProtection="1"/>
    <xf numFmtId="0" fontId="22" fillId="26" borderId="25" xfId="0" applyFont="1" applyFill="1" applyBorder="1"/>
    <xf numFmtId="0" fontId="25" fillId="0" borderId="0" xfId="0" applyFont="1"/>
    <xf numFmtId="0" fontId="27" fillId="0" borderId="0" xfId="0" applyFont="1"/>
    <xf numFmtId="0" fontId="25" fillId="25" borderId="0" xfId="0" applyFont="1" applyFill="1" applyAlignment="1">
      <alignment horizontal="center"/>
    </xf>
    <xf numFmtId="0" fontId="22" fillId="29" borderId="63" xfId="0" applyFont="1" applyFill="1" applyBorder="1" applyAlignment="1">
      <alignment horizontal="right"/>
    </xf>
    <xf numFmtId="0" fontId="22" fillId="29" borderId="64" xfId="0" applyFont="1" applyFill="1" applyBorder="1" applyAlignment="1">
      <alignment horizontal="right"/>
    </xf>
    <xf numFmtId="3" fontId="22" fillId="25" borderId="65" xfId="0" applyNumberFormat="1" applyFont="1" applyFill="1" applyBorder="1"/>
    <xf numFmtId="3" fontId="22" fillId="29" borderId="65" xfId="0" applyNumberFormat="1" applyFont="1" applyFill="1" applyBorder="1" applyAlignment="1">
      <alignment horizontal="center"/>
    </xf>
    <xf numFmtId="3" fontId="22" fillId="30" borderId="65" xfId="0" applyNumberFormat="1" applyFont="1" applyFill="1" applyBorder="1"/>
    <xf numFmtId="3" fontId="22" fillId="0" borderId="65" xfId="0" applyNumberFormat="1" applyFont="1" applyBorder="1"/>
    <xf numFmtId="3" fontId="22" fillId="29" borderId="65" xfId="0" applyNumberFormat="1" applyFont="1" applyFill="1" applyBorder="1"/>
    <xf numFmtId="43" fontId="22" fillId="25" borderId="0" xfId="45" applyFont="1" applyFill="1" applyBorder="1" applyProtection="1"/>
    <xf numFmtId="43" fontId="22" fillId="25" borderId="0" xfId="45" applyFont="1" applyFill="1" applyBorder="1" applyAlignment="1" applyProtection="1">
      <alignment horizontal="center" vertical="center"/>
    </xf>
    <xf numFmtId="43" fontId="22" fillId="0" borderId="0" xfId="45" applyFont="1" applyBorder="1"/>
    <xf numFmtId="0" fontId="22" fillId="0" borderId="46" xfId="0" applyFont="1" applyBorder="1"/>
    <xf numFmtId="0" fontId="22" fillId="0" borderId="47" xfId="0" applyFont="1" applyBorder="1"/>
    <xf numFmtId="49" fontId="22" fillId="0" borderId="46" xfId="0" applyNumberFormat="1" applyFont="1" applyBorder="1"/>
    <xf numFmtId="49" fontId="22" fillId="0" borderId="0" xfId="0" applyNumberFormat="1" applyFont="1"/>
    <xf numFmtId="0" fontId="22" fillId="0" borderId="30" xfId="0" applyFont="1" applyBorder="1"/>
    <xf numFmtId="0" fontId="25" fillId="26" borderId="24" xfId="0" applyFont="1" applyFill="1" applyBorder="1"/>
    <xf numFmtId="43" fontId="22" fillId="0" borderId="62" xfId="45" applyFont="1" applyBorder="1"/>
    <xf numFmtId="0" fontId="25" fillId="26" borderId="22" xfId="0" applyFont="1" applyFill="1" applyBorder="1"/>
    <xf numFmtId="0" fontId="25" fillId="26" borderId="18" xfId="0" applyFont="1" applyFill="1" applyBorder="1"/>
    <xf numFmtId="43" fontId="22" fillId="25" borderId="0" xfId="45" applyFont="1" applyFill="1" applyBorder="1" applyProtection="1">
      <protection locked="0"/>
    </xf>
    <xf numFmtId="3" fontId="25" fillId="26" borderId="26" xfId="0" applyNumberFormat="1" applyFont="1" applyFill="1" applyBorder="1"/>
    <xf numFmtId="0" fontId="22" fillId="0" borderId="22" xfId="0" applyFont="1" applyBorder="1"/>
    <xf numFmtId="0" fontId="22" fillId="32" borderId="20" xfId="0" applyFont="1" applyFill="1" applyBorder="1"/>
    <xf numFmtId="0" fontId="22" fillId="32" borderId="21" xfId="0" applyFont="1" applyFill="1" applyBorder="1"/>
    <xf numFmtId="0" fontId="22" fillId="32" borderId="0" xfId="0" applyFont="1" applyFill="1"/>
    <xf numFmtId="3" fontId="22" fillId="0" borderId="23" xfId="0" applyNumberFormat="1" applyFont="1" applyBorder="1"/>
    <xf numFmtId="0" fontId="22" fillId="26" borderId="31" xfId="0" applyFont="1" applyFill="1" applyBorder="1"/>
    <xf numFmtId="0" fontId="28" fillId="25" borderId="0" xfId="0" applyFont="1" applyFill="1"/>
    <xf numFmtId="0" fontId="23" fillId="25" borderId="17" xfId="1" applyFont="1" applyFill="1" applyBorder="1"/>
    <xf numFmtId="0" fontId="21" fillId="25" borderId="10" xfId="1" applyFont="1" applyFill="1" applyBorder="1"/>
    <xf numFmtId="0" fontId="21" fillId="25" borderId="16" xfId="1" applyFont="1" applyFill="1" applyBorder="1"/>
    <xf numFmtId="0" fontId="21" fillId="25" borderId="11" xfId="1" applyFont="1" applyFill="1" applyBorder="1"/>
    <xf numFmtId="0" fontId="21" fillId="25" borderId="0" xfId="1" applyFont="1" applyFill="1"/>
    <xf numFmtId="0" fontId="21" fillId="25" borderId="12" xfId="1" applyFont="1" applyFill="1" applyBorder="1"/>
    <xf numFmtId="0" fontId="28" fillId="0" borderId="0" xfId="0" applyFont="1"/>
    <xf numFmtId="0" fontId="23" fillId="0" borderId="0" xfId="0" applyFont="1" applyAlignment="1">
      <alignment horizontal="center" vertical="center" wrapText="1"/>
    </xf>
    <xf numFmtId="0" fontId="23" fillId="25" borderId="11" xfId="1" applyFont="1" applyFill="1" applyBorder="1"/>
    <xf numFmtId="0" fontId="21" fillId="0" borderId="0" xfId="0" applyFont="1" applyAlignment="1">
      <alignment vertical="top"/>
    </xf>
    <xf numFmtId="0" fontId="21" fillId="25" borderId="0" xfId="1" applyFont="1" applyFill="1" applyAlignment="1">
      <alignment horizontal="right"/>
    </xf>
    <xf numFmtId="0" fontId="21" fillId="25" borderId="13" xfId="1" applyFont="1" applyFill="1" applyBorder="1"/>
    <xf numFmtId="0" fontId="21" fillId="25" borderId="14" xfId="1" applyFont="1" applyFill="1" applyBorder="1"/>
    <xf numFmtId="0" fontId="21" fillId="25" borderId="15" xfId="1" applyFont="1" applyFill="1" applyBorder="1"/>
    <xf numFmtId="43" fontId="28" fillId="0" borderId="0" xfId="45" applyFont="1" applyFill="1" applyProtection="1"/>
    <xf numFmtId="0" fontId="21" fillId="0" borderId="0" xfId="0" applyFont="1"/>
    <xf numFmtId="43" fontId="28" fillId="0" borderId="0" xfId="45" applyFont="1" applyFill="1" applyBorder="1" applyProtection="1"/>
    <xf numFmtId="0" fontId="21" fillId="0" borderId="0" xfId="0" applyFont="1" applyAlignment="1">
      <alignment horizontal="left" vertical="top" wrapText="1"/>
    </xf>
    <xf numFmtId="43" fontId="23" fillId="0" borderId="0" xfId="45" applyFont="1" applyFill="1" applyBorder="1" applyAlignment="1">
      <alignment horizontal="center"/>
    </xf>
    <xf numFmtId="43" fontId="21" fillId="0" borderId="0" xfId="45" applyFont="1" applyFill="1" applyBorder="1" applyAlignment="1">
      <alignment horizontal="center"/>
    </xf>
    <xf numFmtId="2" fontId="23" fillId="29" borderId="65" xfId="0" applyNumberFormat="1" applyFont="1" applyFill="1" applyBorder="1"/>
    <xf numFmtId="43" fontId="28" fillId="25" borderId="0" xfId="45" applyFont="1" applyFill="1" applyBorder="1" applyProtection="1"/>
    <xf numFmtId="43" fontId="28" fillId="25" borderId="0" xfId="45" applyFont="1" applyFill="1" applyProtection="1"/>
    <xf numFmtId="43" fontId="28" fillId="28" borderId="0" xfId="45" applyFont="1" applyFill="1" applyBorder="1" applyProtection="1"/>
    <xf numFmtId="0" fontId="21" fillId="0" borderId="0" xfId="0" applyFont="1" applyAlignment="1">
      <alignment vertical="top" wrapText="1"/>
    </xf>
    <xf numFmtId="0" fontId="23" fillId="0" borderId="0" xfId="0" applyFont="1" applyAlignment="1">
      <alignment vertical="top" wrapText="1"/>
    </xf>
    <xf numFmtId="43" fontId="21" fillId="0" borderId="0" xfId="45" applyFont="1" applyFill="1" applyBorder="1"/>
    <xf numFmtId="0" fontId="21" fillId="32" borderId="0" xfId="0" applyFont="1" applyFill="1"/>
    <xf numFmtId="0" fontId="25" fillId="26" borderId="30" xfId="0" applyFont="1" applyFill="1" applyBorder="1"/>
    <xf numFmtId="0" fontId="25" fillId="26" borderId="23" xfId="0" applyFont="1" applyFill="1" applyBorder="1" applyAlignment="1">
      <alignment horizontal="center"/>
    </xf>
    <xf numFmtId="3" fontId="25" fillId="26" borderId="30" xfId="0" applyNumberFormat="1" applyFont="1" applyFill="1" applyBorder="1"/>
    <xf numFmtId="0" fontId="22" fillId="33" borderId="22" xfId="0" applyFont="1" applyFill="1" applyBorder="1"/>
    <xf numFmtId="0" fontId="22" fillId="33" borderId="18" xfId="0" applyFont="1" applyFill="1" applyBorder="1"/>
    <xf numFmtId="0" fontId="22" fillId="33" borderId="32" xfId="0" applyFont="1" applyFill="1" applyBorder="1"/>
    <xf numFmtId="0" fontId="22" fillId="33" borderId="33" xfId="0" applyFont="1" applyFill="1" applyBorder="1"/>
    <xf numFmtId="0" fontId="22" fillId="33" borderId="35" xfId="0" applyFont="1" applyFill="1" applyBorder="1" applyAlignment="1">
      <alignment vertical="top"/>
    </xf>
    <xf numFmtId="0" fontId="22" fillId="33" borderId="36" xfId="0" applyFont="1" applyFill="1" applyBorder="1" applyAlignment="1">
      <alignment vertical="top"/>
    </xf>
    <xf numFmtId="0" fontId="22" fillId="33" borderId="34" xfId="0" applyFont="1" applyFill="1" applyBorder="1"/>
    <xf numFmtId="0" fontId="22" fillId="33" borderId="41" xfId="0" applyFont="1" applyFill="1" applyBorder="1"/>
    <xf numFmtId="0" fontId="22" fillId="33" borderId="97" xfId="0" applyFont="1" applyFill="1" applyBorder="1" applyAlignment="1">
      <alignment vertical="top"/>
    </xf>
    <xf numFmtId="0" fontId="22" fillId="33" borderId="37" xfId="0" applyFont="1" applyFill="1" applyBorder="1" applyAlignment="1">
      <alignment vertical="top"/>
    </xf>
    <xf numFmtId="0" fontId="23" fillId="36" borderId="19" xfId="0" applyFont="1" applyFill="1" applyBorder="1"/>
    <xf numFmtId="0" fontId="21" fillId="36" borderId="20" xfId="0" applyFont="1" applyFill="1" applyBorder="1"/>
    <xf numFmtId="0" fontId="21" fillId="36" borderId="21" xfId="0" applyFont="1" applyFill="1" applyBorder="1"/>
    <xf numFmtId="0" fontId="25" fillId="33" borderId="52" xfId="0" applyFont="1" applyFill="1" applyBorder="1" applyAlignment="1">
      <alignment horizontal="center" vertical="center"/>
    </xf>
    <xf numFmtId="0" fontId="25" fillId="33" borderId="38" xfId="0" applyFont="1" applyFill="1" applyBorder="1" applyAlignment="1">
      <alignment horizontal="center" vertical="center"/>
    </xf>
    <xf numFmtId="0" fontId="25" fillId="33" borderId="38" xfId="0" applyFont="1" applyFill="1" applyBorder="1" applyAlignment="1">
      <alignment horizontal="center" vertical="center" wrapText="1"/>
    </xf>
    <xf numFmtId="0" fontId="25" fillId="33" borderId="53" xfId="0" applyFont="1" applyFill="1" applyBorder="1" applyAlignment="1">
      <alignment horizontal="center" vertical="center"/>
    </xf>
    <xf numFmtId="0" fontId="23" fillId="36" borderId="46" xfId="0" applyFont="1" applyFill="1" applyBorder="1"/>
    <xf numFmtId="0" fontId="21" fillId="36" borderId="0" xfId="0" applyFont="1" applyFill="1"/>
    <xf numFmtId="0" fontId="21" fillId="36" borderId="47" xfId="0" applyFont="1" applyFill="1" applyBorder="1"/>
    <xf numFmtId="0" fontId="23" fillId="36" borderId="98" xfId="0" applyFont="1" applyFill="1" applyBorder="1"/>
    <xf numFmtId="0" fontId="21" fillId="36" borderId="99" xfId="0" applyFont="1" applyFill="1" applyBorder="1"/>
    <xf numFmtId="0" fontId="21" fillId="36" borderId="100" xfId="0" applyFont="1" applyFill="1" applyBorder="1"/>
    <xf numFmtId="0" fontId="22" fillId="33" borderId="45" xfId="0" applyFont="1" applyFill="1" applyBorder="1"/>
    <xf numFmtId="0" fontId="22" fillId="33" borderId="25" xfId="0" applyFont="1" applyFill="1" applyBorder="1"/>
    <xf numFmtId="49" fontId="25" fillId="37" borderId="46" xfId="0" applyNumberFormat="1" applyFont="1" applyFill="1" applyBorder="1"/>
    <xf numFmtId="0" fontId="22" fillId="37" borderId="42" xfId="0" applyFont="1" applyFill="1" applyBorder="1"/>
    <xf numFmtId="0" fontId="22" fillId="37" borderId="47" xfId="0" applyFont="1" applyFill="1" applyBorder="1"/>
    <xf numFmtId="0" fontId="22" fillId="37" borderId="0" xfId="0" applyFont="1" applyFill="1"/>
    <xf numFmtId="49" fontId="25" fillId="37" borderId="50" xfId="0" quotePrefix="1" applyNumberFormat="1" applyFont="1" applyFill="1" applyBorder="1"/>
    <xf numFmtId="0" fontId="22" fillId="37" borderId="45" xfId="0" applyFont="1" applyFill="1" applyBorder="1"/>
    <xf numFmtId="49" fontId="25" fillId="37" borderId="24" xfId="0" applyNumberFormat="1" applyFont="1" applyFill="1" applyBorder="1"/>
    <xf numFmtId="0" fontId="22" fillId="37" borderId="25" xfId="0" applyFont="1" applyFill="1" applyBorder="1"/>
    <xf numFmtId="0" fontId="22" fillId="37" borderId="26" xfId="0" applyFont="1" applyFill="1" applyBorder="1"/>
    <xf numFmtId="3" fontId="25" fillId="37" borderId="101" xfId="0" applyNumberFormat="1" applyFont="1" applyFill="1" applyBorder="1"/>
    <xf numFmtId="3" fontId="25" fillId="37" borderId="41" xfId="0" applyNumberFormat="1" applyFont="1" applyFill="1" applyBorder="1"/>
    <xf numFmtId="49" fontId="25" fillId="37" borderId="104" xfId="0" applyNumberFormat="1" applyFont="1" applyFill="1" applyBorder="1"/>
    <xf numFmtId="0" fontId="22" fillId="37" borderId="105" xfId="0" applyFont="1" applyFill="1" applyBorder="1"/>
    <xf numFmtId="0" fontId="22" fillId="37" borderId="106" xfId="0" applyFont="1" applyFill="1" applyBorder="1"/>
    <xf numFmtId="0" fontId="23" fillId="36" borderId="55" xfId="0" applyFont="1" applyFill="1" applyBorder="1"/>
    <xf numFmtId="0" fontId="23" fillId="36" borderId="56" xfId="0" applyFont="1" applyFill="1" applyBorder="1"/>
    <xf numFmtId="0" fontId="23" fillId="36" borderId="27" xfId="0" applyFont="1" applyFill="1" applyBorder="1"/>
    <xf numFmtId="0" fontId="27" fillId="33" borderId="32" xfId="0" applyFont="1" applyFill="1" applyBorder="1"/>
    <xf numFmtId="0" fontId="22" fillId="33" borderId="57" xfId="0" applyFont="1" applyFill="1" applyBorder="1"/>
    <xf numFmtId="0" fontId="25" fillId="33" borderId="18" xfId="0" applyFont="1" applyFill="1" applyBorder="1" applyAlignment="1">
      <alignment vertical="center" wrapText="1"/>
    </xf>
    <xf numFmtId="0" fontId="22" fillId="33" borderId="18" xfId="0" applyFont="1" applyFill="1" applyBorder="1" applyAlignment="1">
      <alignment vertical="center"/>
    </xf>
    <xf numFmtId="0" fontId="25" fillId="33" borderId="28" xfId="0" applyFont="1" applyFill="1" applyBorder="1" applyAlignment="1">
      <alignment horizontal="center" vertical="center" wrapText="1"/>
    </xf>
    <xf numFmtId="0" fontId="25" fillId="33" borderId="45" xfId="0" applyFont="1" applyFill="1" applyBorder="1"/>
    <xf numFmtId="0" fontId="22" fillId="37" borderId="36" xfId="0" applyFont="1" applyFill="1" applyBorder="1"/>
    <xf numFmtId="0" fontId="22" fillId="37" borderId="97" xfId="0" applyFont="1" applyFill="1" applyBorder="1"/>
    <xf numFmtId="0" fontId="23" fillId="36" borderId="32" xfId="0" applyFont="1" applyFill="1" applyBorder="1"/>
    <xf numFmtId="0" fontId="23" fillId="36" borderId="33" xfId="0" applyFont="1" applyFill="1" applyBorder="1"/>
    <xf numFmtId="0" fontId="21" fillId="36" borderId="33" xfId="0" applyFont="1" applyFill="1" applyBorder="1"/>
    <xf numFmtId="0" fontId="21" fillId="36" borderId="57" xfId="0" applyFont="1" applyFill="1" applyBorder="1"/>
    <xf numFmtId="0" fontId="25" fillId="33" borderId="22" xfId="0" applyFont="1" applyFill="1" applyBorder="1" applyAlignment="1">
      <alignment vertical="center"/>
    </xf>
    <xf numFmtId="0" fontId="25" fillId="33" borderId="39" xfId="0" applyFont="1" applyFill="1" applyBorder="1" applyAlignment="1">
      <alignment vertical="center" wrapText="1"/>
    </xf>
    <xf numFmtId="49" fontId="25" fillId="37" borderId="19" xfId="0" applyNumberFormat="1" applyFont="1" applyFill="1" applyBorder="1"/>
    <xf numFmtId="0" fontId="22" fillId="37" borderId="20" xfId="0" applyFont="1" applyFill="1" applyBorder="1"/>
    <xf numFmtId="3" fontId="25" fillId="37" borderId="20" xfId="0" applyNumberFormat="1" applyFont="1" applyFill="1" applyBorder="1"/>
    <xf numFmtId="0" fontId="22" fillId="37" borderId="21" xfId="0" applyFont="1" applyFill="1" applyBorder="1"/>
    <xf numFmtId="0" fontId="23" fillId="36" borderId="57" xfId="0" applyFont="1" applyFill="1" applyBorder="1"/>
    <xf numFmtId="0" fontId="25" fillId="33" borderId="18" xfId="0" applyFont="1" applyFill="1" applyBorder="1"/>
    <xf numFmtId="0" fontId="25" fillId="33" borderId="69" xfId="0" applyFont="1" applyFill="1" applyBorder="1"/>
    <xf numFmtId="0" fontId="25" fillId="37" borderId="104" xfId="0" applyFont="1" applyFill="1" applyBorder="1"/>
    <xf numFmtId="0" fontId="22" fillId="37" borderId="109" xfId="0" applyFont="1" applyFill="1" applyBorder="1"/>
    <xf numFmtId="0" fontId="23" fillId="36" borderId="20" xfId="0" applyFont="1" applyFill="1" applyBorder="1"/>
    <xf numFmtId="0" fontId="23" fillId="36" borderId="21" xfId="0" applyFont="1" applyFill="1" applyBorder="1"/>
    <xf numFmtId="0" fontId="25" fillId="37" borderId="24" xfId="0" applyFont="1" applyFill="1" applyBorder="1"/>
    <xf numFmtId="0" fontId="25" fillId="33" borderId="24" xfId="0" applyFont="1" applyFill="1" applyBorder="1" applyAlignment="1">
      <alignment vertical="center"/>
    </xf>
    <xf numFmtId="0" fontId="22" fillId="33" borderId="25" xfId="0" applyFont="1" applyFill="1" applyBorder="1" applyAlignment="1">
      <alignment vertical="center"/>
    </xf>
    <xf numFmtId="0" fontId="25" fillId="33" borderId="50" xfId="0" applyFont="1" applyFill="1" applyBorder="1"/>
    <xf numFmtId="0" fontId="25" fillId="33" borderId="22" xfId="0" applyFont="1" applyFill="1" applyBorder="1"/>
    <xf numFmtId="0" fontId="25" fillId="33" borderId="24" xfId="0" applyFont="1" applyFill="1" applyBorder="1"/>
    <xf numFmtId="0" fontId="25" fillId="33" borderId="25" xfId="0" applyFont="1" applyFill="1" applyBorder="1"/>
    <xf numFmtId="0" fontId="22" fillId="33" borderId="24" xfId="0" applyFont="1" applyFill="1" applyBorder="1"/>
    <xf numFmtId="3" fontId="25" fillId="37" borderId="0" xfId="0" applyNumberFormat="1" applyFont="1" applyFill="1"/>
    <xf numFmtId="3" fontId="25" fillId="37" borderId="45" xfId="0" applyNumberFormat="1" applyFont="1" applyFill="1" applyBorder="1"/>
    <xf numFmtId="0" fontId="25" fillId="33" borderId="53" xfId="0" applyFont="1" applyFill="1" applyBorder="1" applyAlignment="1">
      <alignment horizontal="center" vertical="center" wrapText="1"/>
    </xf>
    <xf numFmtId="3" fontId="25" fillId="37" borderId="106" xfId="0" applyNumberFormat="1" applyFont="1" applyFill="1" applyBorder="1"/>
    <xf numFmtId="0" fontId="25" fillId="31" borderId="53" xfId="0" applyFont="1" applyFill="1" applyBorder="1" applyAlignment="1">
      <alignment horizontal="center" vertical="center" wrapText="1"/>
    </xf>
    <xf numFmtId="0" fontId="25" fillId="33" borderId="45" xfId="0" applyFont="1" applyFill="1" applyBorder="1" applyAlignment="1">
      <alignment vertical="center" wrapText="1"/>
    </xf>
    <xf numFmtId="0" fontId="22" fillId="33" borderId="45" xfId="0" applyFont="1" applyFill="1" applyBorder="1" applyAlignment="1">
      <alignment vertical="center"/>
    </xf>
    <xf numFmtId="0" fontId="25" fillId="33" borderId="120" xfId="0" applyFont="1" applyFill="1" applyBorder="1" applyAlignment="1">
      <alignment horizontal="center" vertical="center" wrapText="1"/>
    </xf>
    <xf numFmtId="0" fontId="25" fillId="36" borderId="55" xfId="0" applyFont="1" applyFill="1" applyBorder="1"/>
    <xf numFmtId="0" fontId="25" fillId="36" borderId="56" xfId="0" applyFont="1" applyFill="1" applyBorder="1"/>
    <xf numFmtId="0" fontId="25" fillId="36" borderId="27" xfId="0" applyFont="1" applyFill="1" applyBorder="1"/>
    <xf numFmtId="0" fontId="25" fillId="37" borderId="47" xfId="0" applyFont="1" applyFill="1" applyBorder="1"/>
    <xf numFmtId="0" fontId="25" fillId="33" borderId="50" xfId="0" applyFont="1" applyFill="1" applyBorder="1" applyAlignment="1">
      <alignment vertical="center"/>
    </xf>
    <xf numFmtId="0" fontId="25" fillId="33" borderId="43" xfId="0" applyFont="1" applyFill="1" applyBorder="1" applyAlignment="1">
      <alignment vertical="center" wrapText="1"/>
    </xf>
    <xf numFmtId="0" fontId="25" fillId="33" borderId="45" xfId="0" applyFont="1" applyFill="1" applyBorder="1" applyAlignment="1">
      <alignment horizontal="center" vertical="center"/>
    </xf>
    <xf numFmtId="0" fontId="25" fillId="33" borderId="51" xfId="0" applyFont="1" applyFill="1" applyBorder="1" applyAlignment="1">
      <alignment vertical="center"/>
    </xf>
    <xf numFmtId="0" fontId="25" fillId="31" borderId="51" xfId="0" applyFont="1" applyFill="1" applyBorder="1" applyAlignment="1">
      <alignment horizontal="center" vertical="center"/>
    </xf>
    <xf numFmtId="0" fontId="23" fillId="36" borderId="24" xfId="0" applyFont="1" applyFill="1" applyBorder="1"/>
    <xf numFmtId="0" fontId="23" fillId="36" borderId="25" xfId="0" applyFont="1" applyFill="1" applyBorder="1"/>
    <xf numFmtId="0" fontId="23" fillId="36" borderId="26" xfId="0" applyFont="1" applyFill="1" applyBorder="1"/>
    <xf numFmtId="0" fontId="31" fillId="36" borderId="55" xfId="0" applyFont="1" applyFill="1" applyBorder="1"/>
    <xf numFmtId="0" fontId="31" fillId="36" borderId="56" xfId="0" applyFont="1" applyFill="1" applyBorder="1"/>
    <xf numFmtId="0" fontId="31" fillId="36" borderId="27" xfId="0" applyFont="1" applyFill="1" applyBorder="1"/>
    <xf numFmtId="0" fontId="21" fillId="25" borderId="0" xfId="0" applyFont="1" applyFill="1"/>
    <xf numFmtId="0" fontId="22" fillId="0" borderId="0" xfId="0" applyFont="1" applyAlignment="1">
      <alignment vertical="top" wrapText="1"/>
    </xf>
    <xf numFmtId="49" fontId="25" fillId="37" borderId="98" xfId="0" applyNumberFormat="1" applyFont="1" applyFill="1" applyBorder="1"/>
    <xf numFmtId="0" fontId="22" fillId="37" borderId="99" xfId="0" applyFont="1" applyFill="1" applyBorder="1"/>
    <xf numFmtId="0" fontId="25" fillId="33" borderId="102" xfId="0" applyFont="1" applyFill="1" applyBorder="1" applyAlignment="1">
      <alignment horizontal="center" vertical="center" wrapText="1"/>
    </xf>
    <xf numFmtId="3" fontId="25" fillId="37" borderId="25" xfId="0" applyNumberFormat="1" applyFont="1" applyFill="1" applyBorder="1"/>
    <xf numFmtId="3" fontId="25" fillId="37" borderId="105" xfId="0" applyNumberFormat="1" applyFont="1" applyFill="1" applyBorder="1"/>
    <xf numFmtId="4" fontId="22" fillId="26" borderId="108" xfId="0" applyNumberFormat="1" applyFont="1" applyFill="1" applyBorder="1"/>
    <xf numFmtId="0" fontId="25" fillId="33" borderId="67" xfId="0" applyFont="1" applyFill="1" applyBorder="1" applyAlignment="1">
      <alignment horizontal="center" vertical="center"/>
    </xf>
    <xf numFmtId="0" fontId="21" fillId="0" borderId="0" xfId="0" applyFont="1" applyAlignment="1">
      <alignment horizontal="left" vertical="top"/>
    </xf>
    <xf numFmtId="0" fontId="25" fillId="33" borderId="45" xfId="0" applyFont="1" applyFill="1" applyBorder="1" applyAlignment="1">
      <alignment horizontal="center" vertical="center" wrapText="1"/>
    </xf>
    <xf numFmtId="0" fontId="22" fillId="33" borderId="108" xfId="0" applyFont="1" applyFill="1" applyBorder="1"/>
    <xf numFmtId="0" fontId="22" fillId="33" borderId="106" xfId="0" applyFont="1" applyFill="1" applyBorder="1"/>
    <xf numFmtId="0" fontId="25" fillId="33" borderId="108" xfId="0" applyFont="1" applyFill="1" applyBorder="1" applyAlignment="1">
      <alignment horizontal="center" vertical="center" wrapText="1"/>
    </xf>
    <xf numFmtId="0" fontId="22" fillId="33" borderId="105" xfId="0" applyFont="1" applyFill="1" applyBorder="1"/>
    <xf numFmtId="3" fontId="25" fillId="37" borderId="103" xfId="0" applyNumberFormat="1" applyFont="1" applyFill="1" applyBorder="1"/>
    <xf numFmtId="3" fontId="25" fillId="37" borderId="112" xfId="0" applyNumberFormat="1" applyFont="1" applyFill="1" applyBorder="1"/>
    <xf numFmtId="0" fontId="25" fillId="33" borderId="101" xfId="0" applyFont="1" applyFill="1" applyBorder="1" applyAlignment="1">
      <alignment horizontal="center" vertical="center" wrapText="1"/>
    </xf>
    <xf numFmtId="0" fontId="22" fillId="0" borderId="0" xfId="0" applyFont="1" applyAlignment="1">
      <alignment wrapText="1"/>
    </xf>
    <xf numFmtId="0" fontId="25" fillId="0" borderId="0" xfId="0" applyFont="1" applyAlignment="1">
      <alignment vertical="top"/>
    </xf>
    <xf numFmtId="9" fontId="22" fillId="0" borderId="0" xfId="0" applyNumberFormat="1" applyFont="1"/>
    <xf numFmtId="3" fontId="25" fillId="0" borderId="0" xfId="0" applyNumberFormat="1" applyFont="1"/>
    <xf numFmtId="0" fontId="22" fillId="33" borderId="122" xfId="0" applyFont="1" applyFill="1" applyBorder="1"/>
    <xf numFmtId="0" fontId="22" fillId="33" borderId="99" xfId="0" applyFont="1" applyFill="1" applyBorder="1"/>
    <xf numFmtId="0" fontId="22" fillId="33" borderId="112" xfId="0" applyFont="1" applyFill="1" applyBorder="1"/>
    <xf numFmtId="0" fontId="25" fillId="33" borderId="67" xfId="0" applyFont="1" applyFill="1" applyBorder="1" applyAlignment="1">
      <alignment horizontal="center" vertical="center" wrapText="1"/>
    </xf>
    <xf numFmtId="0" fontId="25" fillId="0" borderId="0" xfId="0" applyFont="1" applyAlignment="1">
      <alignment vertical="center" wrapText="1"/>
    </xf>
    <xf numFmtId="0" fontId="22" fillId="38" borderId="0" xfId="0" applyFont="1" applyFill="1"/>
    <xf numFmtId="0" fontId="22" fillId="25" borderId="0" xfId="0" applyFont="1" applyFill="1" applyAlignment="1">
      <alignment vertical="top" wrapText="1"/>
    </xf>
    <xf numFmtId="0" fontId="22" fillId="25" borderId="0" xfId="0" applyFont="1" applyFill="1" applyAlignment="1">
      <alignment vertical="top"/>
    </xf>
    <xf numFmtId="0" fontId="25" fillId="37" borderId="25" xfId="0" applyFont="1" applyFill="1" applyBorder="1"/>
    <xf numFmtId="49" fontId="22" fillId="0" borderId="54" xfId="0" applyNumberFormat="1" applyFont="1" applyBorder="1" applyProtection="1">
      <protection locked="0"/>
    </xf>
    <xf numFmtId="0" fontId="22" fillId="0" borderId="28" xfId="0" applyFont="1" applyBorder="1" applyProtection="1">
      <protection locked="0"/>
    </xf>
    <xf numFmtId="0" fontId="22" fillId="0" borderId="28" xfId="0" applyFont="1" applyBorder="1" applyAlignment="1" applyProtection="1">
      <alignment wrapText="1"/>
      <protection locked="0"/>
    </xf>
    <xf numFmtId="0" fontId="22" fillId="0" borderId="39" xfId="0" applyFont="1" applyBorder="1" applyProtection="1">
      <protection locked="0"/>
    </xf>
    <xf numFmtId="0" fontId="22" fillId="0" borderId="101" xfId="0" applyFont="1" applyBorder="1" applyProtection="1">
      <protection locked="0"/>
    </xf>
    <xf numFmtId="3" fontId="22" fillId="0" borderId="28" xfId="0" applyNumberFormat="1" applyFont="1" applyBorder="1" applyProtection="1">
      <protection locked="0"/>
    </xf>
    <xf numFmtId="2" fontId="22" fillId="26" borderId="40" xfId="0" applyNumberFormat="1" applyFont="1" applyFill="1" applyBorder="1" applyProtection="1">
      <protection hidden="1"/>
    </xf>
    <xf numFmtId="3" fontId="22" fillId="26" borderId="28" xfId="0" applyNumberFormat="1" applyFont="1" applyFill="1" applyBorder="1" applyProtection="1">
      <protection hidden="1"/>
    </xf>
    <xf numFmtId="167" fontId="22" fillId="0" borderId="28" xfId="0" applyNumberFormat="1" applyFont="1" applyBorder="1" applyProtection="1">
      <protection locked="0"/>
    </xf>
    <xf numFmtId="4" fontId="22" fillId="0" borderId="28" xfId="0" applyNumberFormat="1" applyFont="1" applyBorder="1" applyProtection="1">
      <protection locked="0"/>
    </xf>
    <xf numFmtId="0" fontId="22" fillId="0" borderId="48" xfId="0" applyFont="1" applyBorder="1" applyProtection="1">
      <protection locked="0"/>
    </xf>
    <xf numFmtId="4" fontId="22" fillId="26" borderId="108" xfId="0" applyNumberFormat="1" applyFont="1" applyFill="1" applyBorder="1" applyProtection="1">
      <protection hidden="1"/>
    </xf>
    <xf numFmtId="3" fontId="25" fillId="37" borderId="101" xfId="0" applyNumberFormat="1" applyFont="1" applyFill="1" applyBorder="1" applyProtection="1">
      <protection hidden="1"/>
    </xf>
    <xf numFmtId="3" fontId="25" fillId="37" borderId="107" xfId="0" applyNumberFormat="1" applyFont="1" applyFill="1" applyBorder="1" applyProtection="1">
      <protection hidden="1"/>
    </xf>
    <xf numFmtId="9" fontId="22" fillId="26" borderId="28" xfId="0" applyNumberFormat="1" applyFont="1" applyFill="1" applyBorder="1" applyProtection="1">
      <protection hidden="1"/>
    </xf>
    <xf numFmtId="4" fontId="22" fillId="26" borderId="28" xfId="0" applyNumberFormat="1" applyFont="1" applyFill="1" applyBorder="1" applyProtection="1">
      <protection hidden="1"/>
    </xf>
    <xf numFmtId="3" fontId="25" fillId="37" borderId="58" xfId="0" applyNumberFormat="1" applyFont="1" applyFill="1" applyBorder="1" applyProtection="1">
      <protection hidden="1"/>
    </xf>
    <xf numFmtId="0" fontId="22" fillId="0" borderId="108" xfId="0" applyFont="1" applyBorder="1" applyAlignment="1" applyProtection="1">
      <alignment horizontal="center"/>
      <protection locked="0"/>
    </xf>
    <xf numFmtId="0" fontId="22" fillId="0" borderId="109" xfId="0" applyFont="1" applyBorder="1" applyAlignment="1" applyProtection="1">
      <alignment horizontal="center"/>
      <protection locked="0"/>
    </xf>
    <xf numFmtId="49" fontId="22" fillId="0" borderId="22" xfId="0" applyNumberFormat="1" applyFont="1" applyBorder="1" applyAlignment="1" applyProtection="1">
      <alignment vertical="center"/>
      <protection locked="0"/>
    </xf>
    <xf numFmtId="4" fontId="22" fillId="0" borderId="108" xfId="0" applyNumberFormat="1" applyFont="1" applyBorder="1" applyAlignment="1" applyProtection="1">
      <alignment horizontal="center"/>
      <protection locked="0"/>
    </xf>
    <xf numFmtId="4" fontId="22" fillId="0" borderId="105" xfId="0" applyNumberFormat="1" applyFont="1" applyBorder="1" applyAlignment="1" applyProtection="1">
      <alignment horizontal="center"/>
      <protection locked="0"/>
    </xf>
    <xf numFmtId="4" fontId="22" fillId="0" borderId="106" xfId="0" applyNumberFormat="1" applyFont="1" applyBorder="1" applyAlignment="1" applyProtection="1">
      <alignment horizontal="center"/>
      <protection locked="0"/>
    </xf>
    <xf numFmtId="49" fontId="22" fillId="0" borderId="22" xfId="0" applyNumberFormat="1" applyFont="1" applyBorder="1" applyProtection="1">
      <protection locked="0"/>
    </xf>
    <xf numFmtId="3" fontId="25" fillId="37" borderId="59" xfId="0" applyNumberFormat="1" applyFont="1" applyFill="1" applyBorder="1" applyProtection="1">
      <protection hidden="1"/>
    </xf>
    <xf numFmtId="0" fontId="22" fillId="0" borderId="30" xfId="0" applyFont="1" applyBorder="1" applyProtection="1">
      <protection locked="0"/>
    </xf>
    <xf numFmtId="49" fontId="22" fillId="0" borderId="66" xfId="0" applyNumberFormat="1" applyFont="1" applyBorder="1" applyProtection="1">
      <protection locked="0"/>
    </xf>
    <xf numFmtId="3" fontId="25" fillId="37" borderId="20" xfId="0" applyNumberFormat="1" applyFont="1" applyFill="1" applyBorder="1" applyProtection="1">
      <protection hidden="1"/>
    </xf>
    <xf numFmtId="3" fontId="25" fillId="33" borderId="26" xfId="0" applyNumberFormat="1" applyFont="1" applyFill="1" applyBorder="1" applyAlignment="1" applyProtection="1">
      <alignment vertical="center"/>
      <protection hidden="1"/>
    </xf>
    <xf numFmtId="3" fontId="25" fillId="33" borderId="51" xfId="0" applyNumberFormat="1" applyFont="1" applyFill="1" applyBorder="1" applyProtection="1">
      <protection hidden="1"/>
    </xf>
    <xf numFmtId="3" fontId="25" fillId="33" borderId="23" xfId="0" applyNumberFormat="1" applyFont="1" applyFill="1" applyBorder="1" applyProtection="1">
      <protection hidden="1"/>
    </xf>
    <xf numFmtId="3" fontId="25" fillId="33" borderId="26" xfId="0" applyNumberFormat="1" applyFont="1" applyFill="1" applyBorder="1" applyProtection="1">
      <protection hidden="1"/>
    </xf>
    <xf numFmtId="3" fontId="25" fillId="33" borderId="49" xfId="0" applyNumberFormat="1" applyFont="1" applyFill="1" applyBorder="1" applyProtection="1">
      <protection hidden="1"/>
    </xf>
    <xf numFmtId="166" fontId="25" fillId="33" borderId="49" xfId="45" applyNumberFormat="1" applyFont="1" applyFill="1" applyBorder="1" applyProtection="1">
      <protection hidden="1"/>
    </xf>
    <xf numFmtId="165" fontId="22" fillId="0" borderId="48" xfId="0" applyNumberFormat="1" applyFont="1" applyBorder="1" applyProtection="1">
      <protection locked="0"/>
    </xf>
    <xf numFmtId="3" fontId="25" fillId="0" borderId="124" xfId="0" applyNumberFormat="1" applyFont="1" applyBorder="1" applyProtection="1">
      <protection locked="0"/>
    </xf>
    <xf numFmtId="3" fontId="25" fillId="0" borderId="113" xfId="0" applyNumberFormat="1" applyFont="1" applyBorder="1" applyProtection="1">
      <protection locked="0"/>
    </xf>
    <xf numFmtId="3" fontId="25" fillId="0" borderId="125" xfId="0" applyNumberFormat="1" applyFont="1" applyBorder="1" applyProtection="1">
      <protection locked="0"/>
    </xf>
    <xf numFmtId="166" fontId="22" fillId="0" borderId="48" xfId="45" applyNumberFormat="1" applyFont="1" applyFill="1" applyBorder="1" applyProtection="1">
      <protection locked="0"/>
    </xf>
    <xf numFmtId="166" fontId="22" fillId="0" borderId="113" xfId="45" applyNumberFormat="1" applyFont="1" applyFill="1" applyBorder="1" applyProtection="1">
      <protection locked="0"/>
    </xf>
    <xf numFmtId="0" fontId="23" fillId="33" borderId="83" xfId="0" applyFont="1" applyFill="1" applyBorder="1" applyProtection="1">
      <protection hidden="1"/>
    </xf>
    <xf numFmtId="0" fontId="22" fillId="0" borderId="0" xfId="0" applyFont="1" applyProtection="1">
      <protection locked="0"/>
    </xf>
    <xf numFmtId="0" fontId="25" fillId="0" borderId="85" xfId="0" applyFont="1" applyBorder="1" applyProtection="1">
      <protection locked="0"/>
      <extLst>
        <ext xmlns:xfpb="http://schemas.microsoft.com/office/spreadsheetml/2022/featurepropertybag" uri="{C7286773-470A-42A8-94C5-96B5CB345126}">
          <xfpb:xfComplement i="0"/>
        </ext>
      </extLst>
    </xf>
    <xf numFmtId="0" fontId="25" fillId="0" borderId="85" xfId="0" applyFont="1" applyBorder="1" applyProtection="1">
      <protection locked="0"/>
    </xf>
    <xf numFmtId="3" fontId="22" fillId="38" borderId="88" xfId="0" applyNumberFormat="1" applyFont="1" applyFill="1" applyBorder="1" applyProtection="1">
      <protection locked="0"/>
    </xf>
    <xf numFmtId="3" fontId="22" fillId="38" borderId="91" xfId="0" applyNumberFormat="1" applyFont="1" applyFill="1" applyBorder="1" applyProtection="1">
      <protection locked="0"/>
    </xf>
    <xf numFmtId="3" fontId="22" fillId="38" borderId="94" xfId="0" applyNumberFormat="1" applyFont="1" applyFill="1" applyBorder="1" applyProtection="1">
      <protection locked="0"/>
    </xf>
    <xf numFmtId="3" fontId="25" fillId="38" borderId="85" xfId="0" applyNumberFormat="1" applyFont="1" applyFill="1" applyBorder="1" applyProtection="1">
      <protection locked="0"/>
    </xf>
    <xf numFmtId="10" fontId="25" fillId="38" borderId="85" xfId="0" applyNumberFormat="1" applyFont="1" applyFill="1" applyBorder="1" applyProtection="1">
      <protection locked="0"/>
    </xf>
    <xf numFmtId="10" fontId="22" fillId="38" borderId="85" xfId="0" applyNumberFormat="1" applyFont="1" applyFill="1" applyBorder="1" applyProtection="1">
      <protection locked="0"/>
    </xf>
    <xf numFmtId="10" fontId="22" fillId="38" borderId="95" xfId="0" applyNumberFormat="1" applyFont="1" applyFill="1" applyBorder="1" applyProtection="1">
      <protection locked="0"/>
    </xf>
    <xf numFmtId="3" fontId="25" fillId="33" borderId="88" xfId="0" applyNumberFormat="1" applyFont="1" applyFill="1" applyBorder="1" applyProtection="1">
      <protection hidden="1"/>
    </xf>
    <xf numFmtId="3" fontId="22" fillId="33" borderId="88" xfId="0" applyNumberFormat="1" applyFont="1" applyFill="1" applyBorder="1" applyProtection="1">
      <protection hidden="1"/>
    </xf>
    <xf numFmtId="3" fontId="25" fillId="33" borderId="136" xfId="0" applyNumberFormat="1" applyFont="1" applyFill="1" applyBorder="1" applyProtection="1">
      <protection hidden="1"/>
    </xf>
    <xf numFmtId="3" fontId="22" fillId="33" borderId="94" xfId="0" applyNumberFormat="1" applyFont="1" applyFill="1" applyBorder="1" applyProtection="1">
      <protection hidden="1"/>
    </xf>
    <xf numFmtId="10" fontId="22" fillId="33" borderId="85" xfId="0" applyNumberFormat="1" applyFont="1" applyFill="1" applyBorder="1" applyProtection="1">
      <protection hidden="1"/>
    </xf>
    <xf numFmtId="10" fontId="22" fillId="33" borderId="95" xfId="0" applyNumberFormat="1" applyFont="1" applyFill="1" applyBorder="1" applyProtection="1">
      <protection hidden="1"/>
    </xf>
    <xf numFmtId="3" fontId="25" fillId="33" borderId="91" xfId="0" applyNumberFormat="1" applyFont="1" applyFill="1" applyBorder="1" applyProtection="1">
      <protection hidden="1"/>
    </xf>
    <xf numFmtId="3" fontId="22" fillId="33" borderId="91" xfId="0" applyNumberFormat="1" applyFont="1" applyFill="1" applyBorder="1" applyProtection="1">
      <protection hidden="1"/>
    </xf>
    <xf numFmtId="3" fontId="25" fillId="33" borderId="94" xfId="0" applyNumberFormat="1" applyFont="1" applyFill="1" applyBorder="1" applyProtection="1">
      <protection hidden="1"/>
    </xf>
    <xf numFmtId="3" fontId="25" fillId="33" borderId="60" xfId="0" applyNumberFormat="1" applyFont="1" applyFill="1" applyBorder="1" applyProtection="1">
      <protection hidden="1"/>
    </xf>
    <xf numFmtId="3" fontId="25" fillId="33" borderId="85" xfId="0" applyNumberFormat="1" applyFont="1" applyFill="1" applyBorder="1" applyProtection="1">
      <protection hidden="1"/>
    </xf>
    <xf numFmtId="10" fontId="25" fillId="33" borderId="60" xfId="0" applyNumberFormat="1" applyFont="1" applyFill="1" applyBorder="1" applyProtection="1">
      <protection hidden="1"/>
    </xf>
    <xf numFmtId="10" fontId="25" fillId="33" borderId="85" xfId="0" applyNumberFormat="1" applyFont="1" applyFill="1" applyBorder="1" applyProtection="1">
      <protection hidden="1"/>
    </xf>
    <xf numFmtId="0" fontId="22" fillId="0" borderId="28" xfId="0" applyFont="1" applyBorder="1" applyAlignment="1" applyProtection="1">
      <alignment horizontal="left"/>
      <protection locked="0"/>
    </xf>
    <xf numFmtId="3" fontId="25" fillId="37" borderId="0" xfId="0" applyNumberFormat="1" applyFont="1" applyFill="1" applyProtection="1">
      <protection hidden="1"/>
    </xf>
    <xf numFmtId="9" fontId="22" fillId="0" borderId="48" xfId="0" applyNumberFormat="1" applyFont="1" applyBorder="1" applyProtection="1">
      <protection locked="0"/>
    </xf>
    <xf numFmtId="0" fontId="22" fillId="0" borderId="18" xfId="0" applyFont="1" applyBorder="1" applyProtection="1">
      <protection locked="0"/>
    </xf>
    <xf numFmtId="3" fontId="25" fillId="37" borderId="102" xfId="0" applyNumberFormat="1" applyFont="1" applyFill="1" applyBorder="1" applyProtection="1">
      <protection hidden="1"/>
    </xf>
    <xf numFmtId="3" fontId="25" fillId="37" borderId="103" xfId="0" applyNumberFormat="1" applyFont="1" applyFill="1" applyBorder="1" applyProtection="1">
      <protection hidden="1"/>
    </xf>
    <xf numFmtId="3" fontId="25" fillId="37" borderId="126" xfId="0" applyNumberFormat="1" applyFont="1" applyFill="1" applyBorder="1" applyProtection="1">
      <protection hidden="1"/>
    </xf>
    <xf numFmtId="3" fontId="25" fillId="37" borderId="113" xfId="0" applyNumberFormat="1" applyFont="1" applyFill="1" applyBorder="1" applyProtection="1">
      <protection hidden="1"/>
    </xf>
    <xf numFmtId="3" fontId="25" fillId="37" borderId="121" xfId="0" applyNumberFormat="1" applyFont="1" applyFill="1" applyBorder="1" applyProtection="1">
      <protection hidden="1"/>
    </xf>
    <xf numFmtId="165" fontId="22" fillId="33" borderId="48" xfId="0" applyNumberFormat="1" applyFont="1" applyFill="1" applyBorder="1" applyProtection="1">
      <protection locked="0"/>
    </xf>
    <xf numFmtId="0" fontId="22" fillId="0" borderId="69" xfId="0" applyFont="1" applyBorder="1" applyProtection="1">
      <protection locked="0"/>
    </xf>
    <xf numFmtId="3" fontId="22" fillId="0" borderId="105" xfId="0" applyNumberFormat="1" applyFont="1" applyBorder="1" applyProtection="1">
      <protection locked="0"/>
    </xf>
    <xf numFmtId="0" fontId="22" fillId="0" borderId="23" xfId="0" applyFont="1" applyBorder="1" applyProtection="1">
      <protection locked="0"/>
    </xf>
    <xf numFmtId="43" fontId="22" fillId="0" borderId="0" xfId="45" applyFont="1" applyBorder="1" applyProtection="1">
      <protection locked="0"/>
    </xf>
    <xf numFmtId="0" fontId="22" fillId="37" borderId="109" xfId="0" applyFont="1" applyFill="1" applyBorder="1" applyProtection="1">
      <protection hidden="1"/>
    </xf>
    <xf numFmtId="43" fontId="28" fillId="25" borderId="0" xfId="45" applyFont="1" applyFill="1" applyBorder="1" applyProtection="1">
      <protection locked="0"/>
    </xf>
    <xf numFmtId="0" fontId="22" fillId="0" borderId="39" xfId="0" applyFont="1" applyBorder="1" applyAlignment="1" applyProtection="1">
      <alignment vertical="center"/>
      <protection locked="0"/>
    </xf>
    <xf numFmtId="0" fontId="22" fillId="0" borderId="18" xfId="0" applyFont="1" applyBorder="1" applyAlignment="1" applyProtection="1">
      <alignment vertical="center"/>
      <protection locked="0"/>
    </xf>
    <xf numFmtId="4" fontId="22" fillId="0" borderId="69" xfId="0" applyNumberFormat="1" applyFont="1" applyBorder="1" applyProtection="1">
      <protection locked="0"/>
    </xf>
    <xf numFmtId="0" fontId="22" fillId="37" borderId="26" xfId="0" applyFont="1" applyFill="1" applyBorder="1" applyProtection="1">
      <protection hidden="1"/>
    </xf>
    <xf numFmtId="3" fontId="22" fillId="0" borderId="48" xfId="0" applyNumberFormat="1" applyFont="1" applyBorder="1" applyProtection="1">
      <protection hidden="1"/>
    </xf>
    <xf numFmtId="3" fontId="22" fillId="0" borderId="48" xfId="0" applyNumberFormat="1" applyFont="1" applyBorder="1" applyProtection="1">
      <protection locked="0"/>
    </xf>
    <xf numFmtId="14" fontId="25" fillId="0" borderId="18" xfId="0" applyNumberFormat="1" applyFont="1" applyBorder="1" applyAlignment="1" applyProtection="1">
      <alignment horizontal="center"/>
      <protection locked="0"/>
    </xf>
    <xf numFmtId="0" fontId="22" fillId="0" borderId="48" xfId="0" applyFont="1" applyBorder="1" applyAlignment="1" applyProtection="1">
      <alignment horizontal="left"/>
      <protection locked="0"/>
    </xf>
    <xf numFmtId="0" fontId="22" fillId="0" borderId="48" xfId="0" applyFont="1" applyBorder="1" applyAlignment="1" applyProtection="1">
      <alignment horizontal="center"/>
      <protection locked="0"/>
    </xf>
    <xf numFmtId="0" fontId="23" fillId="0" borderId="0" xfId="0" applyFont="1" applyAlignment="1">
      <alignment vertical="center" wrapText="1"/>
    </xf>
    <xf numFmtId="0" fontId="22" fillId="33" borderId="110" xfId="0" applyFont="1" applyFill="1" applyBorder="1" applyAlignment="1">
      <alignment horizontal="left"/>
    </xf>
    <xf numFmtId="0" fontId="22" fillId="33" borderId="111" xfId="0" applyFont="1" applyFill="1" applyBorder="1" applyAlignment="1">
      <alignment horizontal="left"/>
    </xf>
    <xf numFmtId="0" fontId="23" fillId="0" borderId="0" xfId="0" applyFont="1" applyAlignment="1">
      <alignment horizontal="left" wrapText="1"/>
    </xf>
    <xf numFmtId="0" fontId="22" fillId="0" borderId="0" xfId="0" applyFont="1" applyAlignment="1">
      <alignment horizontal="left" wrapText="1"/>
    </xf>
    <xf numFmtId="0" fontId="21" fillId="35" borderId="0" xfId="0" applyFont="1" applyFill="1" applyAlignment="1" applyProtection="1">
      <alignment horizontal="left" wrapText="1"/>
      <protection locked="0"/>
    </xf>
    <xf numFmtId="0" fontId="21" fillId="34" borderId="71" xfId="0" applyFont="1" applyFill="1" applyBorder="1" applyAlignment="1">
      <alignment horizontal="left"/>
    </xf>
    <xf numFmtId="0" fontId="21" fillId="34" borderId="72" xfId="0" applyFont="1" applyFill="1" applyBorder="1" applyAlignment="1">
      <alignment horizontal="left"/>
    </xf>
    <xf numFmtId="0" fontId="22" fillId="33" borderId="73" xfId="0" applyFont="1" applyFill="1" applyBorder="1"/>
    <xf numFmtId="0" fontId="33" fillId="28" borderId="74" xfId="0" applyFont="1" applyFill="1" applyBorder="1" applyAlignment="1" applyProtection="1">
      <alignment horizontal="center"/>
      <protection locked="0"/>
    </xf>
    <xf numFmtId="0" fontId="33" fillId="28" borderId="75" xfId="0" applyFont="1" applyFill="1" applyBorder="1" applyAlignment="1" applyProtection="1">
      <alignment horizontal="center"/>
      <protection locked="0"/>
    </xf>
    <xf numFmtId="0" fontId="21" fillId="34" borderId="76" xfId="0" applyFont="1" applyFill="1" applyBorder="1"/>
    <xf numFmtId="0" fontId="21" fillId="34" borderId="77" xfId="0" applyFont="1" applyFill="1" applyBorder="1"/>
    <xf numFmtId="0" fontId="22" fillId="33" borderId="78" xfId="0" applyFont="1" applyFill="1" applyBorder="1"/>
    <xf numFmtId="0" fontId="21" fillId="34" borderId="79" xfId="0" applyFont="1" applyFill="1" applyBorder="1" applyAlignment="1">
      <alignment horizontal="left"/>
    </xf>
    <xf numFmtId="0" fontId="21" fillId="34" borderId="80" xfId="0" applyFont="1" applyFill="1" applyBorder="1" applyAlignment="1">
      <alignment horizontal="left"/>
    </xf>
    <xf numFmtId="0" fontId="21" fillId="34" borderId="81" xfId="0" applyFont="1" applyFill="1" applyBorder="1" applyAlignment="1">
      <alignment horizontal="left"/>
    </xf>
    <xf numFmtId="14" fontId="23" fillId="28" borderId="82" xfId="0" applyNumberFormat="1" applyFont="1" applyFill="1" applyBorder="1" applyAlignment="1" applyProtection="1">
      <alignment horizontal="center"/>
      <protection locked="0"/>
    </xf>
    <xf numFmtId="0" fontId="23" fillId="28" borderId="127" xfId="0" applyFont="1" applyFill="1" applyBorder="1" applyAlignment="1" applyProtection="1">
      <alignment horizontal="center"/>
      <protection locked="0"/>
    </xf>
    <xf numFmtId="0" fontId="23" fillId="28" borderId="128" xfId="0" applyFont="1" applyFill="1" applyBorder="1" applyAlignment="1" applyProtection="1">
      <alignment horizontal="center"/>
      <protection locked="0"/>
    </xf>
    <xf numFmtId="0" fontId="22" fillId="33" borderId="86" xfId="0" applyFont="1" applyFill="1" applyBorder="1" applyAlignment="1">
      <alignment horizontal="left"/>
    </xf>
    <xf numFmtId="0" fontId="22" fillId="33" borderId="87" xfId="0" applyFont="1" applyFill="1" applyBorder="1" applyAlignment="1">
      <alignment horizontal="left"/>
    </xf>
    <xf numFmtId="0" fontId="25" fillId="33" borderId="60" xfId="0" applyFont="1" applyFill="1" applyBorder="1" applyAlignment="1">
      <alignment horizontal="left"/>
    </xf>
    <xf numFmtId="0" fontId="25" fillId="33" borderId="61" xfId="0" applyFont="1" applyFill="1" applyBorder="1" applyAlignment="1">
      <alignment horizontal="left"/>
    </xf>
    <xf numFmtId="3" fontId="22" fillId="0" borderId="39" xfId="0" applyNumberFormat="1" applyFont="1" applyBorder="1" applyAlignment="1" applyProtection="1">
      <alignment horizontal="center"/>
      <protection locked="0"/>
    </xf>
    <xf numFmtId="3" fontId="22" fillId="0" borderId="18" xfId="0" applyNumberFormat="1" applyFont="1" applyBorder="1" applyAlignment="1" applyProtection="1">
      <alignment horizontal="center"/>
      <protection locked="0"/>
    </xf>
    <xf numFmtId="0" fontId="22" fillId="0" borderId="108" xfId="0" applyFont="1" applyBorder="1" applyAlignment="1" applyProtection="1">
      <alignment horizontal="left"/>
      <protection locked="0"/>
    </xf>
    <xf numFmtId="0" fontId="22" fillId="0" borderId="105" xfId="0" applyFont="1" applyBorder="1" applyAlignment="1" applyProtection="1">
      <alignment horizontal="left"/>
      <protection locked="0"/>
    </xf>
    <xf numFmtId="0" fontId="22" fillId="0" borderId="106" xfId="0" applyFont="1" applyBorder="1" applyAlignment="1" applyProtection="1">
      <alignment horizontal="left"/>
      <protection locked="0"/>
    </xf>
    <xf numFmtId="4" fontId="22" fillId="0" borderId="108" xfId="0" applyNumberFormat="1" applyFont="1" applyBorder="1" applyAlignment="1" applyProtection="1">
      <alignment horizontal="center"/>
      <protection locked="0"/>
    </xf>
    <xf numFmtId="4" fontId="22" fillId="0" borderId="105" xfId="0" applyNumberFormat="1" applyFont="1" applyBorder="1" applyAlignment="1" applyProtection="1">
      <alignment horizontal="center"/>
      <protection locked="0"/>
    </xf>
    <xf numFmtId="4" fontId="22" fillId="0" borderId="106" xfId="0" applyNumberFormat="1" applyFont="1" applyBorder="1" applyAlignment="1" applyProtection="1">
      <alignment horizontal="center"/>
      <protection locked="0"/>
    </xf>
    <xf numFmtId="0" fontId="22" fillId="0" borderId="67" xfId="0" applyFont="1" applyBorder="1" applyAlignment="1" applyProtection="1">
      <alignment horizontal="center"/>
      <protection locked="0"/>
    </xf>
    <xf numFmtId="0" fontId="22" fillId="0" borderId="129" xfId="0" applyFont="1" applyBorder="1" applyAlignment="1" applyProtection="1">
      <alignment horizontal="center"/>
      <protection locked="0"/>
    </xf>
    <xf numFmtId="0" fontId="22" fillId="0" borderId="130" xfId="0" applyFont="1" applyBorder="1" applyAlignment="1" applyProtection="1">
      <alignment horizontal="center"/>
      <protection locked="0"/>
    </xf>
    <xf numFmtId="0" fontId="22" fillId="0" borderId="108" xfId="0" applyFont="1" applyBorder="1" applyAlignment="1" applyProtection="1">
      <alignment horizontal="left" vertical="center"/>
      <protection locked="0"/>
    </xf>
    <xf numFmtId="0" fontId="22" fillId="0" borderId="105" xfId="0" applyFont="1" applyBorder="1" applyAlignment="1" applyProtection="1">
      <alignment horizontal="left" vertical="center"/>
      <protection locked="0"/>
    </xf>
    <xf numFmtId="0" fontId="22" fillId="0" borderId="39" xfId="0" applyFont="1" applyBorder="1" applyProtection="1">
      <protection locked="0"/>
    </xf>
    <xf numFmtId="0" fontId="22" fillId="0" borderId="30" xfId="0" applyFont="1" applyBorder="1" applyProtection="1">
      <protection locked="0"/>
    </xf>
    <xf numFmtId="0" fontId="25" fillId="33" borderId="108" xfId="0" applyFont="1" applyFill="1" applyBorder="1" applyAlignment="1">
      <alignment horizontal="center" vertical="center"/>
    </xf>
    <xf numFmtId="0" fontId="25" fillId="33" borderId="109" xfId="0" applyFont="1" applyFill="1" applyBorder="1" applyAlignment="1">
      <alignment horizontal="center" vertical="center"/>
    </xf>
    <xf numFmtId="0" fontId="22" fillId="0" borderId="108" xfId="0" applyFont="1" applyBorder="1" applyAlignment="1" applyProtection="1">
      <alignment horizontal="center"/>
      <protection locked="0"/>
    </xf>
    <xf numFmtId="0" fontId="22" fillId="0" borderId="109" xfId="0" applyFont="1" applyBorder="1" applyAlignment="1" applyProtection="1">
      <alignment horizontal="center"/>
      <protection locked="0"/>
    </xf>
    <xf numFmtId="0" fontId="25" fillId="33" borderId="108" xfId="0" applyFont="1" applyFill="1" applyBorder="1" applyAlignment="1">
      <alignment horizontal="left" vertical="center" wrapText="1"/>
    </xf>
    <xf numFmtId="0" fontId="25" fillId="33" borderId="129" xfId="0" applyFont="1" applyFill="1" applyBorder="1" applyAlignment="1">
      <alignment horizontal="left" vertical="center" wrapText="1"/>
    </xf>
    <xf numFmtId="0" fontId="25" fillId="33" borderId="130" xfId="0" applyFont="1" applyFill="1" applyBorder="1" applyAlignment="1">
      <alignment horizontal="left" vertical="center" wrapText="1"/>
    </xf>
    <xf numFmtId="0" fontId="22" fillId="36" borderId="0" xfId="0" applyFont="1" applyFill="1" applyAlignment="1">
      <alignment vertical="top" wrapText="1"/>
    </xf>
    <xf numFmtId="0" fontId="22" fillId="36" borderId="0" xfId="0" applyFont="1" applyFill="1" applyAlignment="1">
      <alignment vertical="top"/>
    </xf>
    <xf numFmtId="0" fontId="25" fillId="33" borderId="28" xfId="0" applyFont="1" applyFill="1" applyBorder="1" applyAlignment="1">
      <alignment horizontal="center" vertical="center" wrapText="1"/>
    </xf>
    <xf numFmtId="0" fontId="21" fillId="0" borderId="0" xfId="0" applyFont="1" applyAlignment="1">
      <alignment horizontal="left" wrapText="1"/>
    </xf>
    <xf numFmtId="0" fontId="25" fillId="33" borderId="102" xfId="0" applyFont="1" applyFill="1" applyBorder="1" applyAlignment="1">
      <alignment horizontal="center" vertical="center" wrapText="1"/>
    </xf>
    <xf numFmtId="0" fontId="25" fillId="33" borderId="123" xfId="0" applyFont="1" applyFill="1" applyBorder="1" applyAlignment="1">
      <alignment horizontal="center" vertical="center" wrapText="1"/>
    </xf>
    <xf numFmtId="0" fontId="25" fillId="33" borderId="43" xfId="0" applyFont="1" applyFill="1" applyBorder="1" applyAlignment="1">
      <alignment horizontal="center" vertical="center" wrapText="1"/>
    </xf>
    <xf numFmtId="0" fontId="25" fillId="33" borderId="51" xfId="0" applyFont="1" applyFill="1" applyBorder="1" applyAlignment="1">
      <alignment horizontal="center" vertical="center" wrapText="1"/>
    </xf>
    <xf numFmtId="0" fontId="25" fillId="33" borderId="108" xfId="0" applyFont="1" applyFill="1" applyBorder="1" applyAlignment="1">
      <alignment horizontal="center" vertical="center" wrapText="1"/>
    </xf>
    <xf numFmtId="0" fontId="25" fillId="33" borderId="106" xfId="0" applyFont="1" applyFill="1" applyBorder="1" applyAlignment="1">
      <alignment horizontal="center" vertical="center" wrapText="1"/>
    </xf>
    <xf numFmtId="0" fontId="25" fillId="33" borderId="54" xfId="0" applyFont="1" applyFill="1" applyBorder="1" applyAlignment="1">
      <alignment horizontal="center" vertical="center"/>
    </xf>
    <xf numFmtId="0" fontId="25" fillId="33" borderId="18" xfId="0" applyFont="1" applyFill="1" applyBorder="1" applyAlignment="1">
      <alignment vertical="center" wrapText="1"/>
    </xf>
    <xf numFmtId="0" fontId="22" fillId="33" borderId="18" xfId="0" applyFont="1" applyFill="1" applyBorder="1" applyAlignment="1">
      <alignment vertical="center"/>
    </xf>
    <xf numFmtId="0" fontId="22" fillId="33" borderId="28" xfId="0" applyFont="1" applyFill="1" applyBorder="1" applyAlignment="1">
      <alignment horizontal="center" vertical="center"/>
    </xf>
    <xf numFmtId="0" fontId="25" fillId="33" borderId="28" xfId="0" applyFont="1" applyFill="1" applyBorder="1" applyAlignment="1">
      <alignment horizontal="center" vertical="center"/>
    </xf>
    <xf numFmtId="0" fontId="25" fillId="33" borderId="70" xfId="0" applyFont="1" applyFill="1" applyBorder="1" applyAlignment="1">
      <alignment horizontal="center" vertical="center"/>
    </xf>
    <xf numFmtId="0" fontId="23" fillId="0" borderId="0" xfId="0" applyFont="1" applyAlignment="1">
      <alignment horizontal="left" vertical="top" wrapText="1"/>
    </xf>
    <xf numFmtId="0" fontId="25" fillId="33" borderId="19" xfId="0" applyFont="1" applyFill="1" applyBorder="1" applyAlignment="1">
      <alignment horizontal="center" vertical="center"/>
    </xf>
    <xf numFmtId="0" fontId="25" fillId="33" borderId="20" xfId="0" applyFont="1" applyFill="1" applyBorder="1" applyAlignment="1">
      <alignment horizontal="center" vertical="center"/>
    </xf>
    <xf numFmtId="0" fontId="25" fillId="33" borderId="29" xfId="0" applyFont="1" applyFill="1" applyBorder="1" applyAlignment="1">
      <alignment horizontal="center" vertical="center"/>
    </xf>
    <xf numFmtId="0" fontId="25" fillId="33" borderId="132" xfId="0" applyFont="1" applyFill="1" applyBorder="1" applyAlignment="1">
      <alignment horizontal="center" vertical="center"/>
    </xf>
    <xf numFmtId="0" fontId="25" fillId="33" borderId="133" xfId="0" applyFont="1" applyFill="1" applyBorder="1" applyAlignment="1">
      <alignment horizontal="center" vertical="center"/>
    </xf>
    <xf numFmtId="0" fontId="25" fillId="33" borderId="135" xfId="0" applyFont="1" applyFill="1" applyBorder="1" applyAlignment="1">
      <alignment horizontal="center" vertical="center"/>
    </xf>
    <xf numFmtId="0" fontId="25" fillId="0" borderId="33" xfId="0" applyFont="1" applyBorder="1" applyAlignment="1" applyProtection="1">
      <alignment horizontal="center"/>
      <protection locked="0"/>
    </xf>
    <xf numFmtId="0" fontId="25" fillId="0" borderId="57" xfId="0" applyFont="1" applyBorder="1" applyAlignment="1" applyProtection="1">
      <alignment horizontal="center"/>
      <protection locked="0"/>
    </xf>
    <xf numFmtId="0" fontId="25" fillId="0" borderId="99" xfId="0" applyFont="1" applyBorder="1" applyAlignment="1" applyProtection="1">
      <alignment horizontal="center" vertical="center"/>
      <protection locked="0"/>
    </xf>
    <xf numFmtId="0" fontId="25" fillId="0" borderId="100" xfId="0" applyFont="1" applyBorder="1" applyAlignment="1" applyProtection="1">
      <alignment horizontal="center" vertical="center"/>
      <protection locked="0"/>
    </xf>
    <xf numFmtId="0" fontId="25" fillId="33" borderId="131" xfId="0" applyFont="1" applyFill="1" applyBorder="1" applyAlignment="1">
      <alignment horizontal="center"/>
    </xf>
    <xf numFmtId="0" fontId="25" fillId="33" borderId="34" xfId="0" applyFont="1" applyFill="1" applyBorder="1" applyAlignment="1">
      <alignment horizontal="center"/>
    </xf>
    <xf numFmtId="0" fontId="25" fillId="33" borderId="134" xfId="0" applyFont="1" applyFill="1" applyBorder="1" applyAlignment="1">
      <alignment horizontal="center" vertical="center"/>
    </xf>
    <xf numFmtId="0" fontId="22" fillId="0" borderId="20" xfId="0" applyFont="1" applyBorder="1" applyAlignment="1" applyProtection="1">
      <alignment horizontal="left" vertical="center"/>
      <protection locked="0"/>
    </xf>
    <xf numFmtId="0" fontId="22" fillId="0" borderId="133" xfId="0" applyFont="1" applyBorder="1" applyAlignment="1" applyProtection="1">
      <alignment horizontal="left" vertical="center"/>
      <protection locked="0"/>
    </xf>
    <xf numFmtId="0" fontId="23" fillId="25" borderId="0" xfId="0" applyFont="1" applyFill="1" applyAlignment="1">
      <alignment horizontal="left" wrapText="1"/>
    </xf>
    <xf numFmtId="0" fontId="23" fillId="0" borderId="0" xfId="0" applyFont="1" applyAlignment="1">
      <alignment vertical="top" wrapText="1"/>
    </xf>
    <xf numFmtId="0" fontId="21" fillId="0" borderId="0" xfId="0" applyFont="1" applyAlignment="1">
      <alignment vertical="top" wrapText="1"/>
    </xf>
    <xf numFmtId="0" fontId="21" fillId="0" borderId="0" xfId="0" applyFont="1" applyAlignment="1">
      <alignment wrapText="1"/>
    </xf>
    <xf numFmtId="0" fontId="21" fillId="0" borderId="0" xfId="0" applyFont="1" applyAlignment="1">
      <alignment horizontal="left" vertical="top" wrapText="1"/>
    </xf>
    <xf numFmtId="0" fontId="25" fillId="33" borderId="39" xfId="0" applyFont="1" applyFill="1" applyBorder="1" applyAlignment="1">
      <alignment horizontal="center" vertical="center" wrapText="1"/>
    </xf>
    <xf numFmtId="0" fontId="25" fillId="33" borderId="18" xfId="0" applyFont="1" applyFill="1" applyBorder="1" applyAlignment="1">
      <alignment horizontal="center" vertical="center" wrapText="1"/>
    </xf>
    <xf numFmtId="3" fontId="22" fillId="0" borderId="108" xfId="0" applyNumberFormat="1" applyFont="1" applyBorder="1" applyAlignment="1" applyProtection="1">
      <alignment horizontal="center"/>
      <protection locked="0"/>
    </xf>
    <xf numFmtId="3" fontId="22" fillId="0" borderId="106" xfId="0" applyNumberFormat="1" applyFont="1" applyBorder="1" applyAlignment="1" applyProtection="1">
      <alignment horizontal="center"/>
      <protection locked="0"/>
    </xf>
    <xf numFmtId="0" fontId="25" fillId="33" borderId="105" xfId="0" applyFont="1" applyFill="1" applyBorder="1" applyAlignment="1">
      <alignment horizontal="center" vertical="center"/>
    </xf>
    <xf numFmtId="0" fontId="25" fillId="33" borderId="106" xfId="0" applyFont="1" applyFill="1" applyBorder="1" applyAlignment="1">
      <alignment horizontal="center" vertical="center"/>
    </xf>
    <xf numFmtId="0" fontId="25" fillId="33" borderId="98" xfId="0" applyFont="1" applyFill="1" applyBorder="1" applyAlignment="1">
      <alignment horizontal="left"/>
    </xf>
    <xf numFmtId="0" fontId="25" fillId="33" borderId="99" xfId="0" applyFont="1" applyFill="1" applyBorder="1" applyAlignment="1">
      <alignment horizontal="left"/>
    </xf>
    <xf numFmtId="0" fontId="25" fillId="33" borderId="112" xfId="0" applyFont="1" applyFill="1" applyBorder="1" applyAlignment="1">
      <alignment horizontal="left"/>
    </xf>
    <xf numFmtId="0" fontId="23" fillId="36" borderId="32" xfId="0" applyFont="1" applyFill="1" applyBorder="1" applyAlignment="1">
      <alignment horizontal="left"/>
    </xf>
    <xf numFmtId="0" fontId="23" fillId="36" borderId="33" xfId="0" applyFont="1" applyFill="1" applyBorder="1" applyAlignment="1">
      <alignment horizontal="left"/>
    </xf>
    <xf numFmtId="0" fontId="23" fillId="36" borderId="19" xfId="0" applyFont="1" applyFill="1" applyBorder="1" applyAlignment="1">
      <alignment horizontal="left"/>
    </xf>
    <xf numFmtId="0" fontId="23" fillId="36" borderId="20" xfId="0" applyFont="1" applyFill="1" applyBorder="1" applyAlignment="1">
      <alignment horizontal="left"/>
    </xf>
    <xf numFmtId="0" fontId="25" fillId="2" borderId="0" xfId="0" applyFont="1" applyFill="1" applyAlignment="1">
      <alignment horizontal="left" wrapText="1"/>
    </xf>
    <xf numFmtId="0" fontId="24" fillId="32" borderId="19" xfId="0" applyFont="1" applyFill="1" applyBorder="1" applyAlignment="1">
      <alignment horizontal="left"/>
    </xf>
    <xf numFmtId="0" fontId="24" fillId="32" borderId="20" xfId="0" applyFont="1" applyFill="1" applyBorder="1" applyAlignment="1">
      <alignment horizontal="left"/>
    </xf>
    <xf numFmtId="0" fontId="25" fillId="26" borderId="39" xfId="0" applyFont="1" applyFill="1" applyBorder="1" applyAlignment="1">
      <alignment horizontal="left" wrapText="1"/>
    </xf>
    <xf numFmtId="0" fontId="25" fillId="26" borderId="18" xfId="0" applyFont="1" applyFill="1" applyBorder="1" applyAlignment="1">
      <alignment horizontal="left" wrapText="1"/>
    </xf>
    <xf numFmtId="0" fontId="25" fillId="26" borderId="30" xfId="0" applyFont="1" applyFill="1" applyBorder="1" applyAlignment="1">
      <alignment horizontal="left" wrapText="1"/>
    </xf>
    <xf numFmtId="0" fontId="21" fillId="0" borderId="0" xfId="0" applyFont="1" applyAlignment="1">
      <alignment horizontal="left" vertical="top"/>
    </xf>
    <xf numFmtId="0" fontId="22" fillId="33" borderId="104" xfId="0" applyFont="1" applyFill="1" applyBorder="1" applyAlignment="1">
      <alignment horizontal="left"/>
    </xf>
    <xf numFmtId="0" fontId="22" fillId="33" borderId="105" xfId="0" applyFont="1" applyFill="1" applyBorder="1" applyAlignment="1">
      <alignment horizontal="left"/>
    </xf>
    <xf numFmtId="0" fontId="22" fillId="33" borderId="106" xfId="0" applyFont="1" applyFill="1" applyBorder="1" applyAlignment="1">
      <alignment horizontal="left"/>
    </xf>
    <xf numFmtId="0" fontId="22" fillId="33" borderId="108" xfId="0" applyFont="1" applyFill="1" applyBorder="1" applyAlignment="1">
      <alignment horizontal="left"/>
    </xf>
    <xf numFmtId="0" fontId="25" fillId="0" borderId="0" xfId="0" applyFont="1" applyAlignment="1">
      <alignment horizontal="left" vertical="top" wrapText="1"/>
    </xf>
    <xf numFmtId="0" fontId="25" fillId="38" borderId="0" xfId="0" applyFont="1" applyFill="1" applyAlignment="1">
      <alignment horizontal="left" vertical="center" wrapText="1"/>
    </xf>
    <xf numFmtId="0" fontId="25" fillId="33" borderId="39" xfId="0" applyFont="1" applyFill="1" applyBorder="1" applyAlignment="1">
      <alignment horizontal="left" vertical="center" wrapText="1"/>
    </xf>
    <xf numFmtId="0" fontId="25" fillId="33" borderId="18" xfId="0" applyFont="1" applyFill="1" applyBorder="1" applyAlignment="1">
      <alignment horizontal="left" vertical="center" wrapText="1"/>
    </xf>
    <xf numFmtId="0" fontId="25" fillId="33" borderId="39" xfId="0" applyFont="1" applyFill="1" applyBorder="1" applyAlignment="1">
      <alignment horizontal="center" vertical="center"/>
    </xf>
    <xf numFmtId="0" fontId="25" fillId="33" borderId="18" xfId="0" applyFont="1" applyFill="1" applyBorder="1" applyAlignment="1">
      <alignment horizontal="center" vertical="center"/>
    </xf>
    <xf numFmtId="0" fontId="25" fillId="33" borderId="69" xfId="0" applyFont="1" applyFill="1" applyBorder="1" applyAlignment="1">
      <alignment horizontal="center" vertical="center"/>
    </xf>
    <xf numFmtId="0" fontId="25" fillId="33" borderId="30" xfId="0" applyFont="1" applyFill="1" applyBorder="1" applyAlignment="1">
      <alignment horizontal="center" vertical="center"/>
    </xf>
    <xf numFmtId="0" fontId="25" fillId="33" borderId="138" xfId="0" applyFont="1" applyFill="1" applyBorder="1" applyAlignment="1">
      <alignment horizontal="center" vertical="center"/>
    </xf>
    <xf numFmtId="0" fontId="22" fillId="0" borderId="138" xfId="0" applyFont="1" applyBorder="1" applyAlignment="1" applyProtection="1">
      <alignment horizontal="center"/>
      <protection locked="0"/>
    </xf>
    <xf numFmtId="3" fontId="22" fillId="0" borderId="130" xfId="0" applyNumberFormat="1" applyFont="1" applyBorder="1" applyAlignment="1" applyProtection="1">
      <alignment horizontal="center"/>
      <protection locked="0"/>
    </xf>
    <xf numFmtId="4" fontId="22" fillId="0" borderId="129" xfId="0" applyNumberFormat="1" applyFont="1" applyBorder="1" applyAlignment="1" applyProtection="1">
      <alignment horizontal="center"/>
      <protection locked="0"/>
    </xf>
    <xf numFmtId="4" fontId="22" fillId="0" borderId="130" xfId="0" applyNumberFormat="1" applyFont="1" applyBorder="1" applyAlignment="1" applyProtection="1">
      <alignment horizontal="center"/>
      <protection locked="0"/>
    </xf>
    <xf numFmtId="0" fontId="22" fillId="0" borderId="106" xfId="0" applyFont="1" applyBorder="1" applyAlignment="1" applyProtection="1">
      <alignment horizontal="left" vertical="center"/>
      <protection locked="0"/>
    </xf>
    <xf numFmtId="0" fontId="22" fillId="0" borderId="108" xfId="0" applyFont="1" applyBorder="1" applyAlignment="1" applyProtection="1">
      <alignment horizontal="center" vertical="center"/>
      <protection locked="0"/>
    </xf>
    <xf numFmtId="0" fontId="22" fillId="0" borderId="106" xfId="0" applyFont="1" applyBorder="1" applyAlignment="1" applyProtection="1">
      <alignment horizontal="center" vertical="center"/>
      <protection locked="0"/>
    </xf>
    <xf numFmtId="0" fontId="25" fillId="33" borderId="67" xfId="0" applyFont="1" applyFill="1" applyBorder="1" applyAlignment="1">
      <alignment horizontal="center" vertical="center"/>
    </xf>
    <xf numFmtId="0" fontId="25" fillId="33" borderId="68" xfId="0" applyFont="1" applyFill="1" applyBorder="1" applyAlignment="1">
      <alignment horizontal="center" vertical="center"/>
    </xf>
    <xf numFmtId="0" fontId="23" fillId="0" borderId="0" xfId="0" applyFont="1" applyAlignment="1" applyProtection="1">
      <alignment vertical="top" wrapText="1"/>
      <protection locked="0"/>
    </xf>
    <xf numFmtId="0" fontId="21" fillId="0" borderId="0" xfId="0" applyFont="1" applyAlignment="1">
      <alignment vertical="top"/>
    </xf>
    <xf numFmtId="0" fontId="22" fillId="26" borderId="108" xfId="0" applyFont="1" applyFill="1" applyBorder="1" applyAlignment="1">
      <alignment horizontal="center"/>
    </xf>
    <xf numFmtId="0" fontId="22" fillId="26" borderId="105" xfId="0" applyFont="1" applyFill="1" applyBorder="1" applyAlignment="1">
      <alignment horizontal="center"/>
    </xf>
    <xf numFmtId="0" fontId="22" fillId="26" borderId="106" xfId="0" applyFont="1" applyFill="1" applyBorder="1" applyAlignment="1">
      <alignment horizontal="center"/>
    </xf>
    <xf numFmtId="0" fontId="22" fillId="0" borderId="122" xfId="0" applyFont="1" applyBorder="1" applyAlignment="1" applyProtection="1">
      <alignment horizontal="center" vertical="center"/>
      <protection locked="0"/>
    </xf>
    <xf numFmtId="0" fontId="22" fillId="0" borderId="112" xfId="0" applyFont="1" applyBorder="1" applyAlignment="1" applyProtection="1">
      <alignment horizontal="center" vertical="center"/>
      <protection locked="0"/>
    </xf>
    <xf numFmtId="0" fontId="25" fillId="33" borderId="129" xfId="0" applyFont="1" applyFill="1" applyBorder="1" applyAlignment="1">
      <alignment horizontal="center" vertical="center"/>
    </xf>
    <xf numFmtId="0" fontId="25" fillId="33" borderId="130" xfId="0" applyFont="1" applyFill="1" applyBorder="1" applyAlignment="1">
      <alignment horizontal="center" vertical="center"/>
    </xf>
    <xf numFmtId="0" fontId="22" fillId="0" borderId="129" xfId="0" applyFont="1" applyBorder="1" applyAlignment="1" applyProtection="1">
      <alignment horizontal="left" vertical="center"/>
      <protection locked="0"/>
    </xf>
    <xf numFmtId="0" fontId="22" fillId="0" borderId="130" xfId="0" applyFont="1" applyBorder="1" applyAlignment="1" applyProtection="1">
      <alignment horizontal="left" vertical="center"/>
      <protection locked="0"/>
    </xf>
    <xf numFmtId="0" fontId="22" fillId="0" borderId="129" xfId="0" applyFont="1" applyBorder="1" applyAlignment="1" applyProtection="1">
      <alignment horizontal="left"/>
      <protection locked="0"/>
    </xf>
    <xf numFmtId="0" fontId="22" fillId="0" borderId="130" xfId="0" applyFont="1" applyBorder="1" applyAlignment="1" applyProtection="1">
      <alignment horizontal="left"/>
      <protection locked="0"/>
    </xf>
    <xf numFmtId="0" fontId="25" fillId="33" borderId="130" xfId="0" applyFont="1" applyFill="1" applyBorder="1" applyAlignment="1">
      <alignment horizontal="center" vertical="center" wrapText="1"/>
    </xf>
    <xf numFmtId="3" fontId="22" fillId="0" borderId="67" xfId="0" applyNumberFormat="1" applyFont="1" applyBorder="1" applyAlignment="1" applyProtection="1">
      <alignment horizontal="center"/>
      <protection locked="0"/>
    </xf>
    <xf numFmtId="3" fontId="22" fillId="0" borderId="138" xfId="0" applyNumberFormat="1" applyFont="1" applyBorder="1" applyAlignment="1" applyProtection="1">
      <alignment horizontal="center"/>
      <protection locked="0"/>
    </xf>
    <xf numFmtId="0" fontId="25" fillId="33" borderId="67" xfId="0" applyFont="1" applyFill="1" applyBorder="1" applyAlignment="1" applyProtection="1">
      <alignment horizontal="center"/>
      <protection hidden="1"/>
    </xf>
    <xf numFmtId="0" fontId="25" fillId="33" borderId="138" xfId="0" applyFont="1" applyFill="1" applyBorder="1" applyAlignment="1" applyProtection="1">
      <alignment horizontal="center"/>
      <protection hidden="1"/>
    </xf>
    <xf numFmtId="0" fontId="25" fillId="33" borderId="46" xfId="0" applyFont="1" applyFill="1" applyBorder="1" applyAlignment="1">
      <alignment horizontal="center" vertical="center"/>
    </xf>
    <xf numFmtId="0" fontId="25" fillId="33" borderId="0" xfId="0" applyFont="1" applyFill="1" applyAlignment="1">
      <alignment horizontal="center" vertical="center"/>
    </xf>
    <xf numFmtId="0" fontId="25" fillId="33" borderId="41" xfId="0" applyFont="1" applyFill="1" applyBorder="1" applyAlignment="1">
      <alignment horizontal="center" vertical="center"/>
    </xf>
    <xf numFmtId="0" fontId="22" fillId="0" borderId="137" xfId="0" applyFont="1" applyBorder="1" applyAlignment="1" applyProtection="1">
      <alignment horizontal="center"/>
      <protection locked="0"/>
    </xf>
    <xf numFmtId="0" fontId="22" fillId="0" borderId="21" xfId="0" applyFont="1" applyBorder="1" applyAlignment="1" applyProtection="1">
      <alignment horizontal="center"/>
      <protection locked="0"/>
    </xf>
    <xf numFmtId="0" fontId="22" fillId="0" borderId="103" xfId="0" applyFont="1" applyBorder="1" applyAlignment="1" applyProtection="1">
      <alignment horizontal="center"/>
      <protection locked="0"/>
    </xf>
    <xf numFmtId="0" fontId="22" fillId="0" borderId="47" xfId="0" applyFont="1" applyBorder="1" applyAlignment="1" applyProtection="1">
      <alignment horizontal="center"/>
      <protection locked="0"/>
    </xf>
    <xf numFmtId="0" fontId="22" fillId="0" borderId="134" xfId="0" applyFont="1" applyBorder="1" applyAlignment="1" applyProtection="1">
      <alignment horizontal="center"/>
      <protection locked="0"/>
    </xf>
    <xf numFmtId="0" fontId="22" fillId="0" borderId="26" xfId="0" applyFont="1" applyBorder="1" applyAlignment="1" applyProtection="1">
      <alignment horizontal="center"/>
      <protection locked="0"/>
    </xf>
    <xf numFmtId="0" fontId="25" fillId="33" borderId="131" xfId="0" applyFont="1" applyFill="1" applyBorder="1" applyAlignment="1">
      <alignment horizontal="center" vertical="center"/>
    </xf>
    <xf numFmtId="0" fontId="25" fillId="33" borderId="57" xfId="0" applyFont="1" applyFill="1" applyBorder="1" applyAlignment="1">
      <alignment horizontal="center" vertical="center"/>
    </xf>
    <xf numFmtId="3" fontId="22" fillId="0" borderId="70" xfId="0" applyNumberFormat="1" applyFont="1" applyBorder="1" applyAlignment="1" applyProtection="1">
      <alignment horizontal="center"/>
      <protection locked="0"/>
    </xf>
    <xf numFmtId="3" fontId="22" fillId="0" borderId="43" xfId="0" applyNumberFormat="1" applyFont="1" applyBorder="1" applyAlignment="1" applyProtection="1">
      <alignment horizontal="center"/>
      <protection locked="0"/>
    </xf>
    <xf numFmtId="3" fontId="22" fillId="0" borderId="44" xfId="0" applyNumberFormat="1" applyFont="1" applyBorder="1" applyAlignment="1" applyProtection="1">
      <alignment horizontal="center"/>
      <protection locked="0"/>
    </xf>
    <xf numFmtId="0" fontId="22" fillId="25" borderId="0" xfId="0" applyFont="1" applyFill="1" applyAlignment="1">
      <alignment horizontal="left" vertical="top" wrapText="1"/>
    </xf>
    <xf numFmtId="0" fontId="22" fillId="25" borderId="0" xfId="0" applyFont="1" applyFill="1" applyAlignment="1">
      <alignment horizontal="left" vertical="top"/>
    </xf>
    <xf numFmtId="0" fontId="25" fillId="0" borderId="20" xfId="0" applyFont="1" applyBorder="1" applyAlignment="1" applyProtection="1">
      <alignment horizontal="center"/>
      <protection locked="0"/>
    </xf>
    <xf numFmtId="0" fontId="25" fillId="0" borderId="21" xfId="0" applyFont="1" applyBorder="1" applyAlignment="1" applyProtection="1">
      <alignment horizontal="center"/>
      <protection locked="0"/>
    </xf>
    <xf numFmtId="0" fontId="25" fillId="0" borderId="25" xfId="0" applyFont="1" applyBorder="1" applyAlignment="1" applyProtection="1">
      <alignment horizontal="center"/>
      <protection locked="0"/>
    </xf>
    <xf numFmtId="0" fontId="25" fillId="0" borderId="26" xfId="0" applyFont="1" applyBorder="1" applyAlignment="1" applyProtection="1">
      <alignment horizontal="center"/>
      <protection locked="0"/>
    </xf>
    <xf numFmtId="0" fontId="25" fillId="33" borderId="119" xfId="0" applyFont="1" applyFill="1" applyBorder="1" applyAlignment="1">
      <alignment horizontal="center" vertical="center"/>
    </xf>
    <xf numFmtId="0" fontId="25" fillId="33" borderId="45" xfId="0" applyFont="1" applyFill="1" applyBorder="1" applyAlignment="1">
      <alignment vertical="center" wrapText="1"/>
    </xf>
    <xf numFmtId="0" fontId="22" fillId="33" borderId="45" xfId="0" applyFont="1" applyFill="1" applyBorder="1" applyAlignment="1">
      <alignment vertical="center"/>
    </xf>
    <xf numFmtId="0" fontId="25" fillId="33" borderId="120" xfId="0" applyFont="1" applyFill="1" applyBorder="1" applyAlignment="1">
      <alignment horizontal="center" vertical="center" wrapText="1"/>
    </xf>
    <xf numFmtId="0" fontId="25" fillId="33" borderId="120" xfId="0" applyFont="1" applyFill="1" applyBorder="1" applyAlignment="1">
      <alignment horizontal="center" vertical="center"/>
    </xf>
    <xf numFmtId="0" fontId="22" fillId="33" borderId="120" xfId="0" applyFont="1" applyFill="1" applyBorder="1" applyAlignment="1">
      <alignment horizontal="center" vertical="center"/>
    </xf>
    <xf numFmtId="0" fontId="25" fillId="31" borderId="51" xfId="0" applyFont="1" applyFill="1" applyBorder="1" applyAlignment="1">
      <alignment horizontal="center" vertical="center" wrapText="1"/>
    </xf>
    <xf numFmtId="0" fontId="25" fillId="31" borderId="23" xfId="0" applyFont="1" applyFill="1" applyBorder="1" applyAlignment="1">
      <alignment horizontal="center" vertical="center" wrapText="1"/>
    </xf>
    <xf numFmtId="0" fontId="25" fillId="33" borderId="137" xfId="0" applyFont="1" applyFill="1" applyBorder="1" applyAlignment="1">
      <alignment horizontal="center" vertical="center" wrapText="1"/>
    </xf>
    <xf numFmtId="0" fontId="25" fillId="33" borderId="21" xfId="0" applyFont="1" applyFill="1" applyBorder="1" applyAlignment="1">
      <alignment horizontal="center" vertical="center" wrapText="1"/>
    </xf>
    <xf numFmtId="0" fontId="25" fillId="33" borderId="67" xfId="0" applyFont="1" applyFill="1" applyBorder="1" applyAlignment="1">
      <alignment horizontal="center" vertical="center" wrapText="1"/>
    </xf>
    <xf numFmtId="4" fontId="22" fillId="0" borderId="39" xfId="0" applyNumberFormat="1" applyFont="1" applyBorder="1" applyProtection="1">
      <protection locked="0"/>
    </xf>
    <xf numFmtId="4" fontId="22" fillId="0" borderId="30" xfId="0" applyNumberFormat="1" applyFont="1" applyBorder="1" applyProtection="1">
      <protection locked="0"/>
    </xf>
    <xf numFmtId="3" fontId="22" fillId="0" borderId="39" xfId="0" applyNumberFormat="1" applyFont="1" applyBorder="1" applyProtection="1">
      <protection locked="0"/>
    </xf>
    <xf numFmtId="3" fontId="22" fillId="0" borderId="18" xfId="0" applyNumberFormat="1" applyFont="1" applyBorder="1" applyProtection="1">
      <protection locked="0"/>
    </xf>
    <xf numFmtId="0" fontId="25" fillId="33" borderId="43" xfId="0" applyFont="1" applyFill="1" applyBorder="1" applyAlignment="1">
      <alignment horizontal="center" vertical="center"/>
    </xf>
    <xf numFmtId="0" fontId="25" fillId="33" borderId="44" xfId="0" applyFont="1" applyFill="1" applyBorder="1" applyAlignment="1">
      <alignment horizontal="center" vertical="center"/>
    </xf>
    <xf numFmtId="0" fontId="25" fillId="33" borderId="45" xfId="0" applyFont="1" applyFill="1" applyBorder="1" applyAlignment="1">
      <alignment horizontal="center" vertical="center" wrapText="1"/>
    </xf>
    <xf numFmtId="0" fontId="25" fillId="33" borderId="43" xfId="0" applyFont="1" applyFill="1" applyBorder="1" applyAlignment="1">
      <alignment horizontal="left" vertical="center" wrapText="1"/>
    </xf>
    <xf numFmtId="0" fontId="25" fillId="33" borderId="45" xfId="0" applyFont="1" applyFill="1" applyBorder="1" applyAlignment="1">
      <alignment horizontal="left" vertical="center" wrapText="1"/>
    </xf>
    <xf numFmtId="0" fontId="25" fillId="33" borderId="45" xfId="0" applyFont="1" applyFill="1" applyBorder="1" applyAlignment="1">
      <alignment horizontal="center" vertical="center"/>
    </xf>
    <xf numFmtId="0" fontId="22" fillId="33" borderId="129" xfId="0" applyFont="1" applyFill="1" applyBorder="1" applyAlignment="1">
      <alignment horizontal="left"/>
    </xf>
    <xf numFmtId="0" fontId="22" fillId="33" borderId="130" xfId="0" applyFont="1" applyFill="1" applyBorder="1" applyAlignment="1">
      <alignment horizontal="left"/>
    </xf>
    <xf numFmtId="3" fontId="25" fillId="37" borderId="114" xfId="0" applyNumberFormat="1" applyFont="1" applyFill="1" applyBorder="1" applyAlignment="1">
      <alignment horizontal="center"/>
    </xf>
    <xf numFmtId="3" fontId="25" fillId="37" borderId="115" xfId="0" applyNumberFormat="1" applyFont="1" applyFill="1" applyBorder="1" applyAlignment="1">
      <alignment horizontal="center"/>
    </xf>
    <xf numFmtId="3" fontId="25" fillId="37" borderId="116" xfId="0" applyNumberFormat="1" applyFont="1" applyFill="1" applyBorder="1" applyAlignment="1">
      <alignment horizontal="center"/>
    </xf>
    <xf numFmtId="3" fontId="25" fillId="37" borderId="117" xfId="0" applyNumberFormat="1" applyFont="1" applyFill="1" applyBorder="1" applyAlignment="1">
      <alignment horizontal="center"/>
    </xf>
    <xf numFmtId="3" fontId="25" fillId="37" borderId="118" xfId="0" applyNumberFormat="1" applyFont="1" applyFill="1" applyBorder="1" applyAlignment="1">
      <alignment horizontal="center"/>
    </xf>
    <xf numFmtId="3" fontId="25" fillId="37" borderId="49" xfId="0" applyNumberFormat="1" applyFont="1" applyFill="1" applyBorder="1" applyAlignment="1">
      <alignment horizontal="center"/>
    </xf>
  </cellXfs>
  <cellStyles count="46">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Euro" xfId="29" xr:uid="{00000000-0005-0000-0000-00001B000000}"/>
    <cellStyle name="Explanatory Text" xfId="30" xr:uid="{00000000-0005-0000-0000-00001C000000}"/>
    <cellStyle name="Good" xfId="31" xr:uid="{00000000-0005-0000-0000-00001D000000}"/>
    <cellStyle name="Heading 1" xfId="32" xr:uid="{00000000-0005-0000-0000-00001E000000}"/>
    <cellStyle name="Heading 2" xfId="33" xr:uid="{00000000-0005-0000-0000-00001F000000}"/>
    <cellStyle name="Heading 3" xfId="34" xr:uid="{00000000-0005-0000-0000-000020000000}"/>
    <cellStyle name="Heading 4" xfId="35" xr:uid="{00000000-0005-0000-0000-000021000000}"/>
    <cellStyle name="Input" xfId="36" xr:uid="{00000000-0005-0000-0000-000023000000}"/>
    <cellStyle name="Komma" xfId="45" builtinId="3"/>
    <cellStyle name="Link" xfId="44" builtinId="8"/>
    <cellStyle name="Linked Cell" xfId="37" xr:uid="{00000000-0005-0000-0000-000025000000}"/>
    <cellStyle name="Neutral 2" xfId="38" xr:uid="{00000000-0005-0000-0000-000026000000}"/>
    <cellStyle name="Note" xfId="39" xr:uid="{00000000-0005-0000-0000-000027000000}"/>
    <cellStyle name="Output" xfId="40" xr:uid="{00000000-0005-0000-0000-000028000000}"/>
    <cellStyle name="Standard" xfId="0" builtinId="0"/>
    <cellStyle name="Standard 2" xfId="1" xr:uid="{00000000-0005-0000-0000-00002A000000}"/>
    <cellStyle name="Title" xfId="41" xr:uid="{00000000-0005-0000-0000-00002B000000}"/>
    <cellStyle name="Total" xfId="42" xr:uid="{00000000-0005-0000-0000-00002C000000}"/>
    <cellStyle name="Warning Text" xfId="43" xr:uid="{00000000-0005-0000-0000-00002D000000}"/>
  </cellStyles>
  <dxfs count="0"/>
  <tableStyles count="0" defaultTableStyle="TableStyleMedium2" defaultPivotStyle="PivotStyleLight16"/>
  <colors>
    <mruColors>
      <color rgb="FFEBF1DE"/>
      <color rgb="FF538DD5"/>
      <color rgb="FFC5D9F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Larissa">
  <a:themeElements>
    <a:clrScheme name="FFG">
      <a:dk1>
        <a:srgbClr val="000000"/>
      </a:dk1>
      <a:lt1>
        <a:srgbClr val="FFFFFF"/>
      </a:lt1>
      <a:dk2>
        <a:srgbClr val="3F3F3F"/>
      </a:dk2>
      <a:lt2>
        <a:srgbClr val="E0E0E0"/>
      </a:lt2>
      <a:accent1>
        <a:srgbClr val="E34723"/>
      </a:accent1>
      <a:accent2>
        <a:srgbClr val="FFA873"/>
      </a:accent2>
      <a:accent3>
        <a:srgbClr val="565656"/>
      </a:accent3>
      <a:accent4>
        <a:srgbClr val="B8B8B8"/>
      </a:accent4>
      <a:accent5>
        <a:srgbClr val="356CA5"/>
      </a:accent5>
      <a:accent6>
        <a:srgbClr val="9DD4FF"/>
      </a:accent6>
      <a:hlink>
        <a:srgbClr val="8D2500"/>
      </a:hlink>
      <a:folHlink>
        <a:srgbClr val="FF986A"/>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B0426-2557-4FF2-9D27-665BCC7D6014}">
  <dimension ref="A1:L282"/>
  <sheetViews>
    <sheetView showGridLines="0" showZeros="0" tabSelected="1" view="pageBreakPreview" zoomScale="85" zoomScaleNormal="80" zoomScaleSheetLayoutView="85" workbookViewId="0">
      <selection activeCell="F22" sqref="F22"/>
    </sheetView>
  </sheetViews>
  <sheetFormatPr baseColWidth="10" defaultRowHeight="14.25" x14ac:dyDescent="0.2"/>
  <cols>
    <col min="1" max="1" width="37.42578125" style="2" customWidth="1"/>
    <col min="2" max="2" width="9.140625" style="2" customWidth="1"/>
    <col min="3" max="3" width="19" style="2" customWidth="1"/>
    <col min="4" max="5" width="51" style="2" customWidth="1"/>
    <col min="6" max="6" width="51" style="2" bestFit="1" customWidth="1"/>
    <col min="7" max="7" width="51" style="2" customWidth="1"/>
    <col min="8" max="16384" width="11.42578125" style="2"/>
  </cols>
  <sheetData>
    <row r="1" spans="1:8" x14ac:dyDescent="0.2">
      <c r="A1" s="4" t="s">
        <v>185</v>
      </c>
      <c r="B1" s="4"/>
      <c r="C1" s="1"/>
      <c r="D1" s="1"/>
      <c r="E1" s="1"/>
      <c r="F1" s="1"/>
      <c r="G1" s="1"/>
    </row>
    <row r="2" spans="1:8" hidden="1" x14ac:dyDescent="0.2">
      <c r="A2" s="4" t="s">
        <v>121</v>
      </c>
      <c r="B2" s="4"/>
      <c r="C2" s="1"/>
      <c r="D2" s="1"/>
      <c r="E2" s="1"/>
      <c r="F2" s="1"/>
      <c r="G2" s="1"/>
    </row>
    <row r="3" spans="1:8" ht="3.75" customHeight="1" x14ac:dyDescent="0.2">
      <c r="A3" s="346" t="s">
        <v>246</v>
      </c>
      <c r="B3" s="346"/>
      <c r="C3" s="346"/>
      <c r="D3" s="346"/>
      <c r="E3" s="346"/>
      <c r="F3" s="346"/>
      <c r="G3" s="346"/>
    </row>
    <row r="4" spans="1:8" x14ac:dyDescent="0.2">
      <c r="A4" s="346"/>
      <c r="B4" s="346"/>
      <c r="C4" s="346"/>
      <c r="D4" s="346"/>
      <c r="E4" s="346"/>
      <c r="F4" s="346"/>
      <c r="G4" s="346"/>
    </row>
    <row r="5" spans="1:8" x14ac:dyDescent="0.2">
      <c r="A5" s="346"/>
      <c r="B5" s="346"/>
      <c r="C5" s="346"/>
      <c r="D5" s="346"/>
      <c r="E5" s="346"/>
      <c r="F5" s="346"/>
      <c r="G5" s="346"/>
    </row>
    <row r="6" spans="1:8" x14ac:dyDescent="0.2">
      <c r="A6" s="346"/>
      <c r="B6" s="346"/>
      <c r="C6" s="346"/>
      <c r="D6" s="346"/>
      <c r="E6" s="346"/>
      <c r="F6" s="346"/>
      <c r="G6" s="346"/>
    </row>
    <row r="7" spans="1:8" ht="36" customHeight="1" x14ac:dyDescent="0.2">
      <c r="A7" s="346"/>
      <c r="B7" s="346"/>
      <c r="C7" s="346"/>
      <c r="D7" s="346"/>
      <c r="E7" s="346"/>
      <c r="F7" s="346"/>
      <c r="G7" s="346"/>
    </row>
    <row r="8" spans="1:8" ht="15" thickBot="1" x14ac:dyDescent="0.25"/>
    <row r="9" spans="1:8" ht="15.75" customHeight="1" thickTop="1" x14ac:dyDescent="0.2">
      <c r="A9" s="347" t="s">
        <v>231</v>
      </c>
      <c r="B9" s="348"/>
      <c r="C9" s="349"/>
      <c r="D9" s="349"/>
      <c r="E9" s="350"/>
      <c r="F9" s="351"/>
      <c r="G9" s="351"/>
      <c r="H9" s="61" t="s">
        <v>230</v>
      </c>
    </row>
    <row r="10" spans="1:8" x14ac:dyDescent="0.2">
      <c r="A10" s="352" t="s">
        <v>137</v>
      </c>
      <c r="B10" s="353"/>
      <c r="C10" s="354"/>
      <c r="D10" s="354"/>
      <c r="E10" s="359"/>
      <c r="F10" s="360"/>
      <c r="G10" s="360"/>
    </row>
    <row r="11" spans="1:8" ht="15" thickBot="1" x14ac:dyDescent="0.25">
      <c r="A11" s="355" t="s">
        <v>122</v>
      </c>
      <c r="B11" s="356"/>
      <c r="C11" s="356"/>
      <c r="D11" s="357"/>
      <c r="E11" s="358" t="s">
        <v>4</v>
      </c>
      <c r="F11" s="358"/>
      <c r="G11" s="338" t="s">
        <v>4</v>
      </c>
    </row>
    <row r="12" spans="1:8" ht="15.75" thickTop="1" thickBot="1" x14ac:dyDescent="0.25">
      <c r="G12" s="292" t="str">
        <f>IF(ISERROR(ROUND(DAYS360(E11,G11,TRUE)/360*12,0))," ",ROUND(DAYS360(E11,G11,TRUE)/360*12,0))</f>
        <v xml:space="preserve"> </v>
      </c>
    </row>
    <row r="13" spans="1:8" ht="15" thickTop="1" x14ac:dyDescent="0.2">
      <c r="A13" s="5" t="s">
        <v>168</v>
      </c>
    </row>
    <row r="15" spans="1:8" x14ac:dyDescent="0.2">
      <c r="A15" s="33" t="s">
        <v>187</v>
      </c>
      <c r="B15" s="33"/>
      <c r="C15" s="33"/>
      <c r="D15" s="33"/>
      <c r="E15" s="33"/>
      <c r="F15" s="33"/>
      <c r="G15" s="33"/>
      <c r="H15" s="6"/>
    </row>
    <row r="16" spans="1:8" ht="15" thickBot="1" x14ac:dyDescent="0.25"/>
    <row r="17" spans="1:12" ht="13.5" customHeight="1" thickBot="1" x14ac:dyDescent="0.25">
      <c r="A17" s="34"/>
      <c r="B17" s="35"/>
      <c r="C17" s="36" t="s">
        <v>123</v>
      </c>
      <c r="D17" s="7" t="s">
        <v>226</v>
      </c>
      <c r="E17" s="7" t="s">
        <v>227</v>
      </c>
      <c r="F17" s="7" t="s">
        <v>228</v>
      </c>
      <c r="G17" s="7" t="s">
        <v>229</v>
      </c>
      <c r="H17" s="344"/>
      <c r="I17" s="344"/>
      <c r="J17" s="344"/>
      <c r="K17" s="344"/>
      <c r="L17" s="344"/>
    </row>
    <row r="18" spans="1:12" ht="5.25" customHeight="1" thickBot="1" x14ac:dyDescent="0.25">
      <c r="A18" s="37"/>
      <c r="B18" s="37"/>
      <c r="C18" s="37"/>
      <c r="D18" s="293"/>
      <c r="E18" s="293"/>
      <c r="F18" s="293"/>
      <c r="G18" s="293"/>
      <c r="H18" s="344"/>
      <c r="I18" s="344"/>
      <c r="J18" s="344"/>
      <c r="K18" s="344"/>
      <c r="L18" s="344"/>
    </row>
    <row r="19" spans="1:12" ht="15" thickBot="1" x14ac:dyDescent="0.25">
      <c r="A19" s="38" t="s">
        <v>9</v>
      </c>
      <c r="B19" s="39"/>
      <c r="C19" s="40"/>
      <c r="D19" s="294" t="s">
        <v>6</v>
      </c>
      <c r="E19" s="295"/>
      <c r="F19" s="295" t="s">
        <v>6</v>
      </c>
      <c r="G19" s="295" t="s">
        <v>6</v>
      </c>
      <c r="H19" s="344"/>
      <c r="I19" s="344"/>
      <c r="J19" s="344"/>
      <c r="K19" s="344"/>
      <c r="L19" s="344"/>
    </row>
    <row r="20" spans="1:12" x14ac:dyDescent="0.2">
      <c r="A20" s="41" t="s">
        <v>136</v>
      </c>
      <c r="B20" s="42"/>
      <c r="C20" s="303">
        <f>SUM(D20:G20)</f>
        <v>0</v>
      </c>
      <c r="D20" s="304">
        <f>'Kosten_Wissenschaftl. PartnerIn'!D124</f>
        <v>0</v>
      </c>
      <c r="E20" s="304">
        <f>Kosten_UnternehmenspartnerIn!D131</f>
        <v>0</v>
      </c>
      <c r="F20" s="296"/>
      <c r="G20" s="296"/>
      <c r="H20" s="344"/>
      <c r="I20" s="344"/>
      <c r="J20" s="344"/>
      <c r="K20" s="344"/>
      <c r="L20" s="344"/>
    </row>
    <row r="21" spans="1:12" x14ac:dyDescent="0.2">
      <c r="A21" s="43" t="s">
        <v>253</v>
      </c>
      <c r="B21" s="44"/>
      <c r="C21" s="309">
        <f>SUM(D21:G21)</f>
        <v>0</v>
      </c>
      <c r="D21" s="310">
        <f>'Kosten_Wissenschaftl. PartnerIn'!D125</f>
        <v>0</v>
      </c>
      <c r="E21" s="310">
        <f>Kosten_UnternehmenspartnerIn!D132</f>
        <v>0</v>
      </c>
      <c r="F21" s="297"/>
      <c r="G21" s="297"/>
      <c r="H21" s="344"/>
      <c r="I21" s="344"/>
      <c r="J21" s="344"/>
      <c r="K21" s="344"/>
      <c r="L21" s="344"/>
    </row>
    <row r="22" spans="1:12" ht="15" customHeight="1" x14ac:dyDescent="0.2">
      <c r="A22" s="43" t="s">
        <v>124</v>
      </c>
      <c r="B22" s="44"/>
      <c r="C22" s="309">
        <f>SUM(D22:G22)</f>
        <v>0</v>
      </c>
      <c r="D22" s="310">
        <f>'Kosten_Wissenschaftl. PartnerIn'!D126</f>
        <v>0</v>
      </c>
      <c r="E22" s="310">
        <f>Kosten_UnternehmenspartnerIn!D133</f>
        <v>0</v>
      </c>
      <c r="F22" s="297"/>
      <c r="G22" s="297"/>
      <c r="H22" s="344"/>
      <c r="I22" s="344"/>
      <c r="J22" s="344"/>
      <c r="K22" s="344"/>
      <c r="L22" s="344"/>
    </row>
    <row r="23" spans="1:12" x14ac:dyDescent="0.2">
      <c r="A23" s="43" t="s">
        <v>125</v>
      </c>
      <c r="B23" s="44"/>
      <c r="C23" s="309">
        <f>SUM(D23:G23)</f>
        <v>0</v>
      </c>
      <c r="D23" s="310">
        <f>'Kosten_Wissenschaftl. PartnerIn'!D127</f>
        <v>0</v>
      </c>
      <c r="E23" s="310">
        <f>Kosten_UnternehmenspartnerIn!D134</f>
        <v>0</v>
      </c>
      <c r="F23" s="297"/>
      <c r="G23" s="297"/>
    </row>
    <row r="24" spans="1:12" ht="15" thickBot="1" x14ac:dyDescent="0.25">
      <c r="A24" s="45" t="s">
        <v>126</v>
      </c>
      <c r="B24" s="46"/>
      <c r="C24" s="311">
        <f>SUM(D24:G24)</f>
        <v>0</v>
      </c>
      <c r="D24" s="306">
        <f>'Kosten_Wissenschaftl. PartnerIn'!D128</f>
        <v>0</v>
      </c>
      <c r="E24" s="306">
        <f>Kosten_UnternehmenspartnerIn!D135</f>
        <v>0</v>
      </c>
      <c r="F24" s="298"/>
      <c r="G24" s="298"/>
    </row>
    <row r="25" spans="1:12" ht="15.75" customHeight="1" thickBot="1" x14ac:dyDescent="0.25">
      <c r="A25" s="363" t="s">
        <v>127</v>
      </c>
      <c r="B25" s="364"/>
      <c r="C25" s="312">
        <f>SUM(C20:C24)</f>
        <v>0</v>
      </c>
      <c r="D25" s="313">
        <f>'Kosten_Wissenschaftl. PartnerIn'!D123</f>
        <v>0</v>
      </c>
      <c r="E25" s="313">
        <f>Kosten_UnternehmenspartnerIn!D130</f>
        <v>0</v>
      </c>
      <c r="F25" s="299">
        <f t="shared" ref="F25:G25" si="0">SUM(F20:F24)</f>
        <v>0</v>
      </c>
      <c r="G25" s="299">
        <f t="shared" si="0"/>
        <v>0</v>
      </c>
    </row>
    <row r="26" spans="1:12" ht="15.75" customHeight="1" thickBot="1" x14ac:dyDescent="0.25">
      <c r="A26" s="363" t="s">
        <v>188</v>
      </c>
      <c r="B26" s="364"/>
      <c r="C26" s="314">
        <f>SUM(D26:G26)</f>
        <v>0</v>
      </c>
      <c r="D26" s="315" t="str">
        <f>IF(ISERROR(D25/$C$25),"",(D25/$C$25))</f>
        <v/>
      </c>
      <c r="E26" s="315" t="str">
        <f t="shared" ref="E26:G26" si="1">IF(ISERROR(E25/$C$25),"",(E25/$C$25))</f>
        <v/>
      </c>
      <c r="F26" s="300" t="str">
        <f t="shared" si="1"/>
        <v/>
      </c>
      <c r="G26" s="300" t="str">
        <f t="shared" si="1"/>
        <v/>
      </c>
    </row>
    <row r="27" spans="1:12" ht="15" thickBot="1" x14ac:dyDescent="0.25">
      <c r="F27" s="248"/>
      <c r="G27" s="248"/>
    </row>
    <row r="28" spans="1:12" ht="15" customHeight="1" x14ac:dyDescent="0.2">
      <c r="A28" s="361" t="s">
        <v>128</v>
      </c>
      <c r="B28" s="362"/>
      <c r="C28" s="303">
        <f>SUM(D28:G28)</f>
        <v>0</v>
      </c>
      <c r="D28" s="304">
        <f>'Kosten_Wissenschaftl. PartnerIn'!D133</f>
        <v>0</v>
      </c>
      <c r="E28" s="304">
        <f>Kosten_UnternehmenspartnerIn!D140</f>
        <v>0</v>
      </c>
      <c r="F28" s="296"/>
      <c r="G28" s="296"/>
    </row>
    <row r="29" spans="1:12" ht="15" thickBot="1" x14ac:dyDescent="0.25">
      <c r="A29" s="342" t="s">
        <v>129</v>
      </c>
      <c r="B29" s="343"/>
      <c r="C29" s="305">
        <f>SUM(D29:G29)</f>
        <v>0</v>
      </c>
      <c r="D29" s="306">
        <f>'Kosten_Wissenschaftl. PartnerIn'!D138</f>
        <v>0</v>
      </c>
      <c r="E29" s="306">
        <f>Kosten_UnternehmenspartnerIn!D145</f>
        <v>0</v>
      </c>
      <c r="F29" s="298"/>
      <c r="G29" s="298"/>
      <c r="H29" s="345"/>
      <c r="I29" s="345"/>
      <c r="J29" s="345"/>
      <c r="K29" s="345"/>
      <c r="L29" s="345"/>
    </row>
    <row r="30" spans="1:12" x14ac:dyDescent="0.2">
      <c r="F30" s="248"/>
      <c r="G30" s="248"/>
      <c r="H30" s="345"/>
      <c r="I30" s="345"/>
      <c r="J30" s="345"/>
      <c r="K30" s="345"/>
      <c r="L30" s="345"/>
    </row>
    <row r="31" spans="1:12" ht="15" thickBot="1" x14ac:dyDescent="0.25">
      <c r="A31" s="61" t="s">
        <v>244</v>
      </c>
      <c r="F31" s="248"/>
      <c r="G31" s="248"/>
      <c r="H31" s="345"/>
      <c r="I31" s="345"/>
      <c r="J31" s="345"/>
      <c r="K31" s="345"/>
      <c r="L31" s="345"/>
    </row>
    <row r="32" spans="1:12" ht="15" thickBot="1" x14ac:dyDescent="0.25">
      <c r="A32" s="34" t="s">
        <v>245</v>
      </c>
      <c r="B32" s="39"/>
      <c r="C32" s="307" t="str">
        <f>IF(ISERROR(C28/C25),"",(C28/C25))</f>
        <v/>
      </c>
      <c r="D32" s="307"/>
      <c r="E32" s="307">
        <f>Kosten_UnternehmenspartnerIn!D139</f>
        <v>0</v>
      </c>
      <c r="F32" s="301" t="str">
        <f>IF(ISERROR(F28/F25),"",(F28/F25))</f>
        <v/>
      </c>
      <c r="G32" s="301" t="str">
        <f>IF(ISERROR(G28/G25),"",(G28/G25))</f>
        <v/>
      </c>
    </row>
    <row r="33" spans="1:7" ht="15" thickBot="1" x14ac:dyDescent="0.25">
      <c r="A33" s="50" t="s">
        <v>244</v>
      </c>
      <c r="B33" s="51"/>
      <c r="C33" s="308" t="str">
        <f>IF(ISERROR((C28+C29)/C25),"",(C28+C29)/C25)</f>
        <v/>
      </c>
      <c r="D33" s="308" t="str">
        <f>IF(ISERROR((D28+D29)/D25),"",(D28+D29)/D25)</f>
        <v/>
      </c>
      <c r="E33" s="308" t="str">
        <f>IF(ISERROR((E28+E29)/E25),"",(E28+E29)/E25)</f>
        <v/>
      </c>
      <c r="F33" s="302" t="str">
        <f>IF(ISERROR((F28+F29)/F25),"",(F28+F29)/F25)</f>
        <v/>
      </c>
      <c r="G33" s="302" t="str">
        <f>IF(ISERROR((G28+G29)/G25),"",(G28+G29)/G25)</f>
        <v/>
      </c>
    </row>
    <row r="36" spans="1:7" ht="15" hidden="1" thickBot="1" x14ac:dyDescent="0.25">
      <c r="A36" s="3" t="s">
        <v>131</v>
      </c>
      <c r="B36" s="3"/>
      <c r="C36" s="3"/>
      <c r="D36" s="3"/>
      <c r="E36" s="3"/>
      <c r="F36" s="3"/>
      <c r="G36" s="3"/>
    </row>
    <row r="37" spans="1:7" hidden="1" x14ac:dyDescent="0.2"/>
    <row r="38" spans="1:7" hidden="1" x14ac:dyDescent="0.2">
      <c r="A38" s="13" t="s">
        <v>132</v>
      </c>
      <c r="B38" s="13"/>
      <c r="C38" s="13"/>
      <c r="D38" s="13"/>
      <c r="E38" s="13"/>
      <c r="F38" s="13"/>
      <c r="G38" s="13"/>
    </row>
    <row r="39" spans="1:7" ht="15" hidden="1" thickBot="1" x14ac:dyDescent="0.25"/>
    <row r="40" spans="1:7" ht="29.25" hidden="1" thickBot="1" x14ac:dyDescent="0.25">
      <c r="A40" s="47" t="s">
        <v>133</v>
      </c>
      <c r="B40" s="48" t="s">
        <v>134</v>
      </c>
      <c r="C40" s="48" t="s">
        <v>123</v>
      </c>
      <c r="D40" s="49" t="str">
        <f>CONCATENATE("Kosten ",D17)</f>
        <v>Kosten PartnerIn 1: Nennung PartnerIn 1</v>
      </c>
      <c r="E40" s="49" t="str">
        <f>CONCATENATE("Kosten ",E17)</f>
        <v>Kosten PartnerIn 2: Nennung PartnerIn 2</v>
      </c>
      <c r="F40" s="49" t="str">
        <f>CONCATENATE("Kosten ",F17)</f>
        <v>Kosten (Optional) PartnerIn 3: Nennung PartnerIn 3</v>
      </c>
      <c r="G40" s="49" t="str">
        <f>CONCATENATE("Kosten ",G17)</f>
        <v>Kosten (Optional) PartnerIn 4: Nennung PartnerIn 4</v>
      </c>
    </row>
    <row r="41" spans="1:7" hidden="1" x14ac:dyDescent="0.2">
      <c r="A41" s="14" t="s">
        <v>26</v>
      </c>
      <c r="B41" s="15" t="str">
        <f>IF(ISERROR(C41/$C$48),"",(C41/$C$48))</f>
        <v/>
      </c>
      <c r="C41" s="16">
        <f t="shared" ref="C41:C47" si="2">SUM(D41:G41)</f>
        <v>0</v>
      </c>
      <c r="D41" s="17"/>
      <c r="E41" s="17"/>
      <c r="F41" s="17"/>
      <c r="G41" s="17"/>
    </row>
    <row r="42" spans="1:7" hidden="1" x14ac:dyDescent="0.2">
      <c r="A42" s="18" t="s">
        <v>27</v>
      </c>
      <c r="B42" s="19" t="str">
        <f t="shared" ref="B42:B48" si="3">IF(ISERROR(C42/$C$48),"",(C42/$C$48))</f>
        <v/>
      </c>
      <c r="C42" s="9">
        <f t="shared" si="2"/>
        <v>0</v>
      </c>
      <c r="D42" s="10"/>
      <c r="E42" s="10"/>
      <c r="F42" s="10"/>
      <c r="G42" s="10"/>
    </row>
    <row r="43" spans="1:7" hidden="1" x14ac:dyDescent="0.2">
      <c r="A43" s="18" t="s">
        <v>28</v>
      </c>
      <c r="B43" s="19" t="str">
        <f t="shared" si="3"/>
        <v/>
      </c>
      <c r="C43" s="9">
        <f t="shared" si="2"/>
        <v>0</v>
      </c>
      <c r="D43" s="10"/>
      <c r="E43" s="10"/>
      <c r="F43" s="10"/>
      <c r="G43" s="10"/>
    </row>
    <row r="44" spans="1:7" hidden="1" x14ac:dyDescent="0.2">
      <c r="A44" s="18" t="s">
        <v>104</v>
      </c>
      <c r="B44" s="19" t="str">
        <f t="shared" si="3"/>
        <v/>
      </c>
      <c r="C44" s="9">
        <f t="shared" si="2"/>
        <v>0</v>
      </c>
      <c r="D44" s="10"/>
      <c r="E44" s="10"/>
      <c r="F44" s="10"/>
      <c r="G44" s="10"/>
    </row>
    <row r="45" spans="1:7" hidden="1" x14ac:dyDescent="0.2">
      <c r="A45" s="18" t="s">
        <v>104</v>
      </c>
      <c r="B45" s="19" t="str">
        <f t="shared" si="3"/>
        <v/>
      </c>
      <c r="C45" s="9">
        <f t="shared" si="2"/>
        <v>0</v>
      </c>
      <c r="D45" s="10"/>
      <c r="E45" s="10"/>
      <c r="F45" s="10"/>
      <c r="G45" s="10"/>
    </row>
    <row r="46" spans="1:7" hidden="1" x14ac:dyDescent="0.2">
      <c r="A46" s="18" t="s">
        <v>104</v>
      </c>
      <c r="B46" s="19" t="str">
        <f t="shared" si="3"/>
        <v/>
      </c>
      <c r="C46" s="9">
        <f t="shared" si="2"/>
        <v>0</v>
      </c>
      <c r="D46" s="10"/>
      <c r="E46" s="10"/>
      <c r="F46" s="10"/>
      <c r="G46" s="10"/>
    </row>
    <row r="47" spans="1:7" ht="15" hidden="1" thickBot="1" x14ac:dyDescent="0.25">
      <c r="A47" s="14" t="s">
        <v>104</v>
      </c>
      <c r="B47" s="15" t="str">
        <f t="shared" si="3"/>
        <v/>
      </c>
      <c r="C47" s="16">
        <f t="shared" si="2"/>
        <v>0</v>
      </c>
      <c r="D47" s="17"/>
      <c r="E47" s="17"/>
      <c r="F47" s="17"/>
      <c r="G47" s="17"/>
    </row>
    <row r="48" spans="1:7" ht="15" hidden="1" thickBot="1" x14ac:dyDescent="0.25">
      <c r="A48" s="20" t="s">
        <v>127</v>
      </c>
      <c r="B48" s="12" t="str">
        <f t="shared" si="3"/>
        <v/>
      </c>
      <c r="C48" s="11">
        <f>SUM(C41:C47)</f>
        <v>0</v>
      </c>
      <c r="D48" s="11">
        <f t="shared" ref="D48:G48" si="4">SUM(D41:D47)</f>
        <v>0</v>
      </c>
      <c r="E48" s="11">
        <f t="shared" si="4"/>
        <v>0</v>
      </c>
      <c r="F48" s="11">
        <f t="shared" si="4"/>
        <v>0</v>
      </c>
      <c r="G48" s="11">
        <f t="shared" si="4"/>
        <v>0</v>
      </c>
    </row>
    <row r="49" spans="1:7" ht="15" hidden="1" thickBot="1" x14ac:dyDescent="0.25"/>
    <row r="50" spans="1:7" ht="43.5" hidden="1" thickBot="1" x14ac:dyDescent="0.25">
      <c r="A50" s="21" t="s">
        <v>135</v>
      </c>
      <c r="B50" s="8"/>
      <c r="C50" s="11">
        <f>C48-C25</f>
        <v>0</v>
      </c>
      <c r="D50" s="11">
        <f>D48-D25</f>
        <v>0</v>
      </c>
      <c r="E50" s="11">
        <f>E48-E25</f>
        <v>0</v>
      </c>
      <c r="F50" s="11">
        <f>F48-F25</f>
        <v>0</v>
      </c>
      <c r="G50" s="11">
        <f>G48-G25</f>
        <v>0</v>
      </c>
    </row>
    <row r="51" spans="1:7" hidden="1" x14ac:dyDescent="0.2"/>
    <row r="263" spans="1:5" ht="15" thickBot="1" x14ac:dyDescent="0.25"/>
    <row r="264" spans="1:5" x14ac:dyDescent="0.2">
      <c r="A264" s="22" t="s">
        <v>9</v>
      </c>
      <c r="B264" s="23"/>
      <c r="C264" s="24"/>
      <c r="D264" s="24"/>
      <c r="E264" s="25"/>
    </row>
    <row r="265" spans="1:5" x14ac:dyDescent="0.2">
      <c r="A265" s="26"/>
      <c r="B265" s="27"/>
      <c r="C265" s="27" t="s">
        <v>6</v>
      </c>
      <c r="D265" s="27"/>
      <c r="E265" s="28"/>
    </row>
    <row r="266" spans="1:5" x14ac:dyDescent="0.2">
      <c r="A266" s="26"/>
      <c r="B266" s="27"/>
      <c r="C266" s="27" t="s">
        <v>11</v>
      </c>
      <c r="D266" s="27"/>
      <c r="E266" s="28"/>
    </row>
    <row r="267" spans="1:5" x14ac:dyDescent="0.2">
      <c r="A267" s="26"/>
      <c r="B267" s="27"/>
      <c r="C267" s="27" t="s">
        <v>12</v>
      </c>
      <c r="D267" s="27"/>
      <c r="E267" s="28"/>
    </row>
    <row r="268" spans="1:5" x14ac:dyDescent="0.2">
      <c r="A268" s="26"/>
      <c r="B268" s="27"/>
      <c r="C268" s="27" t="s">
        <v>13</v>
      </c>
      <c r="D268" s="27"/>
      <c r="E268" s="28"/>
    </row>
    <row r="269" spans="1:5" x14ac:dyDescent="0.2">
      <c r="A269" s="26"/>
      <c r="B269" s="27"/>
      <c r="C269" s="27" t="s">
        <v>14</v>
      </c>
      <c r="D269" s="27"/>
      <c r="E269" s="28"/>
    </row>
    <row r="270" spans="1:5" x14ac:dyDescent="0.2">
      <c r="A270" s="26"/>
      <c r="B270" s="27"/>
      <c r="C270" s="27" t="s">
        <v>15</v>
      </c>
      <c r="D270" s="27"/>
      <c r="E270" s="28"/>
    </row>
    <row r="271" spans="1:5" x14ac:dyDescent="0.2">
      <c r="A271" s="26"/>
      <c r="B271" s="27"/>
      <c r="C271" s="27" t="s">
        <v>17</v>
      </c>
      <c r="D271" s="29"/>
      <c r="E271" s="28"/>
    </row>
    <row r="272" spans="1:5" x14ac:dyDescent="0.2">
      <c r="B272" s="27"/>
      <c r="C272" s="27" t="s">
        <v>18</v>
      </c>
      <c r="D272" s="27"/>
      <c r="E272" s="28"/>
    </row>
    <row r="273" spans="1:5" x14ac:dyDescent="0.2">
      <c r="A273" s="27" t="s">
        <v>19</v>
      </c>
      <c r="B273" s="27"/>
      <c r="C273" s="27" t="s">
        <v>16</v>
      </c>
      <c r="D273" s="27"/>
      <c r="E273" s="28"/>
    </row>
    <row r="274" spans="1:5" x14ac:dyDescent="0.2">
      <c r="A274" s="27" t="s">
        <v>20</v>
      </c>
      <c r="B274" s="27"/>
      <c r="D274" s="27"/>
      <c r="E274" s="28"/>
    </row>
    <row r="275" spans="1:5" x14ac:dyDescent="0.2">
      <c r="A275" s="27" t="s">
        <v>21</v>
      </c>
      <c r="B275" s="27"/>
      <c r="D275" s="27"/>
      <c r="E275" s="28"/>
    </row>
    <row r="276" spans="1:5" x14ac:dyDescent="0.2">
      <c r="A276" s="27" t="s">
        <v>22</v>
      </c>
      <c r="B276" s="27"/>
      <c r="D276" s="27"/>
      <c r="E276" s="28"/>
    </row>
    <row r="277" spans="1:5" x14ac:dyDescent="0.2">
      <c r="A277" s="26"/>
      <c r="B277" s="27"/>
      <c r="D277" s="27"/>
      <c r="E277" s="28"/>
    </row>
    <row r="278" spans="1:5" x14ac:dyDescent="0.2">
      <c r="A278" s="26"/>
      <c r="B278" s="27"/>
      <c r="D278" s="27"/>
      <c r="E278" s="28"/>
    </row>
    <row r="279" spans="1:5" ht="15" thickBot="1" x14ac:dyDescent="0.25">
      <c r="A279" s="30"/>
      <c r="B279" s="31"/>
      <c r="C279" s="31"/>
      <c r="D279" s="31"/>
      <c r="E279" s="32"/>
    </row>
    <row r="280" spans="1:5" x14ac:dyDescent="0.2">
      <c r="A280" s="2" t="s">
        <v>169</v>
      </c>
      <c r="C280" s="2" t="s">
        <v>6</v>
      </c>
    </row>
    <row r="281" spans="1:5" x14ac:dyDescent="0.2">
      <c r="C281" s="2" t="s">
        <v>130</v>
      </c>
    </row>
    <row r="282" spans="1:5" x14ac:dyDescent="0.2">
      <c r="C282" s="2" t="s">
        <v>170</v>
      </c>
    </row>
  </sheetData>
  <mergeCells count="13">
    <mergeCell ref="A29:B29"/>
    <mergeCell ref="H17:L22"/>
    <mergeCell ref="H29:L31"/>
    <mergeCell ref="A3:G7"/>
    <mergeCell ref="A9:D9"/>
    <mergeCell ref="E9:G9"/>
    <mergeCell ref="A10:D10"/>
    <mergeCell ref="A11:D11"/>
    <mergeCell ref="E11:F11"/>
    <mergeCell ref="E10:G10"/>
    <mergeCell ref="A28:B28"/>
    <mergeCell ref="A26:B26"/>
    <mergeCell ref="A25:B25"/>
  </mergeCells>
  <dataValidations count="2">
    <dataValidation operator="equal" allowBlank="1" showErrorMessage="1" errorTitle="Falsche Eingabe" error="Bitte nur die Nummer (&gt;0) des Workpackages eingeben!" sqref="A1:B3 A9:B11" xr:uid="{9321FD3C-AA0D-49E4-AFEE-4167A2DA028A}">
      <formula1>0</formula1>
      <formula2>0</formula2>
    </dataValidation>
    <dataValidation type="list" allowBlank="1" showInputMessage="1" showErrorMessage="1" sqref="D19:G19" xr:uid="{D1D9292A-5053-43C3-9085-33AB8353F8C2}">
      <formula1>$C$265:$C$278</formula1>
    </dataValidation>
  </dataValidations>
  <pageMargins left="0.70866141732283472" right="0.70866141732283472" top="0.78740157480314965" bottom="0.78740157480314965" header="0.31496062992125984" footer="0.31496062992125984"/>
  <pageSetup paperSize="9" scale="46" orientation="landscape" r:id="rId1"/>
  <headerFooter>
    <oddFooter>&amp;L&amp;F/&amp;A&amp;R&amp;P von &amp;N</oddFooter>
  </headerFooter>
  <rowBreaks count="1" manualBreakCount="1">
    <brk id="51" max="18" man="1"/>
  </rowBreaks>
  <ignoredErrors>
    <ignoredError sqref="C2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CFEC0-21E2-4B2C-BBDB-75CA1585A002}">
  <dimension ref="A1:BP188"/>
  <sheetViews>
    <sheetView showGridLines="0" view="pageBreakPreview" topLeftCell="A8" zoomScale="85" zoomScaleNormal="75" zoomScaleSheetLayoutView="85" workbookViewId="0">
      <selection activeCell="BI2" sqref="BI1:BP1048576"/>
    </sheetView>
  </sheetViews>
  <sheetFormatPr baseColWidth="10" defaultRowHeight="14.25" x14ac:dyDescent="0.2"/>
  <cols>
    <col min="1" max="1" width="9" style="2" customWidth="1"/>
    <col min="2" max="2" width="44.140625" style="2" customWidth="1"/>
    <col min="3" max="3" width="3.140625" style="2" customWidth="1"/>
    <col min="4" max="4" width="21.42578125" style="2" customWidth="1"/>
    <col min="5" max="5" width="22.140625" style="2" customWidth="1"/>
    <col min="6" max="6" width="19.5703125" style="2" customWidth="1"/>
    <col min="7" max="8" width="15.85546875" style="2" customWidth="1"/>
    <col min="9" max="9" width="17" style="2" customWidth="1"/>
    <col min="10" max="10" width="18.85546875" style="2" customWidth="1"/>
    <col min="11" max="12" width="19.28515625" style="2" customWidth="1"/>
    <col min="13" max="13" width="15.7109375" style="2" customWidth="1"/>
    <col min="14" max="14" width="0.28515625" style="2" customWidth="1"/>
    <col min="15" max="15" width="134" style="2" customWidth="1"/>
    <col min="16" max="60" width="11.42578125" style="2"/>
    <col min="61" max="65" width="0" style="2" hidden="1" customWidth="1"/>
    <col min="66" max="66" width="36.7109375" style="2" hidden="1" customWidth="1"/>
    <col min="67" max="68" width="0" style="2" hidden="1" customWidth="1"/>
    <col min="69" max="16384" width="11.42578125" style="2"/>
  </cols>
  <sheetData>
    <row r="1" spans="1:68" hidden="1" x14ac:dyDescent="0.2">
      <c r="A1" s="61" t="s">
        <v>0</v>
      </c>
      <c r="B1" s="61"/>
      <c r="C1" s="61"/>
      <c r="D1" s="61"/>
      <c r="N1" s="27"/>
      <c r="O1" s="27"/>
    </row>
    <row r="2" spans="1:68" x14ac:dyDescent="0.2">
      <c r="A2" s="61" t="s">
        <v>189</v>
      </c>
      <c r="B2" s="61"/>
      <c r="C2" s="61"/>
      <c r="D2" s="61"/>
      <c r="N2" s="27"/>
      <c r="O2" s="27"/>
    </row>
    <row r="3" spans="1:68" x14ac:dyDescent="0.2">
      <c r="A3" s="387" t="s">
        <v>186</v>
      </c>
      <c r="B3" s="387"/>
      <c r="C3" s="387"/>
      <c r="D3" s="387"/>
      <c r="E3" s="387"/>
      <c r="F3" s="387"/>
      <c r="G3" s="387"/>
      <c r="H3" s="387"/>
      <c r="I3" s="387"/>
      <c r="J3" s="387"/>
      <c r="K3" s="387"/>
      <c r="L3" s="387"/>
      <c r="M3" s="387"/>
      <c r="N3" s="27"/>
      <c r="O3" s="6"/>
    </row>
    <row r="4" spans="1:68" x14ac:dyDescent="0.2">
      <c r="A4" s="388"/>
      <c r="B4" s="388"/>
      <c r="C4" s="388"/>
      <c r="D4" s="388"/>
      <c r="E4" s="388"/>
      <c r="F4" s="388"/>
      <c r="G4" s="388"/>
      <c r="H4" s="388"/>
      <c r="I4" s="388"/>
      <c r="J4" s="388"/>
      <c r="K4" s="388"/>
      <c r="L4" s="388"/>
      <c r="M4" s="388"/>
      <c r="N4" s="27"/>
      <c r="O4" s="52"/>
    </row>
    <row r="5" spans="1:68" x14ac:dyDescent="0.2">
      <c r="A5" s="388"/>
      <c r="B5" s="388"/>
      <c r="C5" s="388"/>
      <c r="D5" s="388"/>
      <c r="E5" s="388"/>
      <c r="F5" s="388"/>
      <c r="G5" s="388"/>
      <c r="H5" s="388"/>
      <c r="I5" s="388"/>
      <c r="J5" s="388"/>
      <c r="K5" s="388"/>
      <c r="L5" s="388"/>
      <c r="M5" s="388"/>
      <c r="N5" s="27"/>
      <c r="O5" s="52"/>
    </row>
    <row r="6" spans="1:68" x14ac:dyDescent="0.2">
      <c r="A6" s="388"/>
      <c r="B6" s="388"/>
      <c r="C6" s="388"/>
      <c r="D6" s="388"/>
      <c r="E6" s="388"/>
      <c r="F6" s="388"/>
      <c r="G6" s="388"/>
      <c r="H6" s="388"/>
      <c r="I6" s="388"/>
      <c r="J6" s="388"/>
      <c r="K6" s="388"/>
      <c r="L6" s="388"/>
      <c r="M6" s="388"/>
      <c r="N6" s="27"/>
      <c r="O6" s="91"/>
    </row>
    <row r="7" spans="1:68" ht="30" customHeight="1" x14ac:dyDescent="0.2">
      <c r="A7" s="388"/>
      <c r="B7" s="388"/>
      <c r="C7" s="388"/>
      <c r="D7" s="388"/>
      <c r="E7" s="388"/>
      <c r="F7" s="388"/>
      <c r="G7" s="388"/>
      <c r="H7" s="388"/>
      <c r="I7" s="388"/>
      <c r="J7" s="388"/>
      <c r="K7" s="388"/>
      <c r="L7" s="388"/>
      <c r="M7" s="388"/>
      <c r="N7" s="27"/>
      <c r="O7" s="249"/>
    </row>
    <row r="8" spans="1:68" ht="15.75" customHeight="1" thickBot="1" x14ac:dyDescent="0.25">
      <c r="N8" s="91"/>
      <c r="O8" s="419" t="s">
        <v>139</v>
      </c>
    </row>
    <row r="9" spans="1:68" ht="16.5" customHeight="1" thickTop="1" thickBot="1" x14ac:dyDescent="0.25">
      <c r="A9" s="404" t="s">
        <v>232</v>
      </c>
      <c r="B9" s="405"/>
      <c r="C9" s="406"/>
      <c r="D9" s="417"/>
      <c r="E9" s="417"/>
      <c r="F9" s="417"/>
      <c r="G9" s="417"/>
      <c r="H9" s="417"/>
      <c r="I9" s="414" t="s">
        <v>1</v>
      </c>
      <c r="J9" s="415"/>
      <c r="K9" s="410" t="s">
        <v>6</v>
      </c>
      <c r="L9" s="410"/>
      <c r="M9" s="411"/>
      <c r="O9" s="419"/>
    </row>
    <row r="10" spans="1:68" ht="17.25" customHeight="1" thickBot="1" x14ac:dyDescent="0.25">
      <c r="A10" s="407"/>
      <c r="B10" s="408"/>
      <c r="C10" s="409"/>
      <c r="D10" s="418"/>
      <c r="E10" s="418"/>
      <c r="F10" s="418"/>
      <c r="G10" s="418"/>
      <c r="H10" s="418"/>
      <c r="I10" s="416" t="s">
        <v>3</v>
      </c>
      <c r="J10" s="409"/>
      <c r="K10" s="412" t="s">
        <v>6</v>
      </c>
      <c r="L10" s="412"/>
      <c r="M10" s="413"/>
      <c r="O10" s="419"/>
      <c r="BM10" s="92" t="s">
        <v>5</v>
      </c>
      <c r="BN10" s="93"/>
      <c r="BO10" s="93" t="s">
        <v>6</v>
      </c>
      <c r="BP10" s="94"/>
    </row>
    <row r="11" spans="1:68" ht="15" thickTop="1" x14ac:dyDescent="0.2">
      <c r="N11" s="91"/>
      <c r="O11" s="419"/>
      <c r="BM11" s="95"/>
      <c r="BN11" s="96"/>
      <c r="BO11" s="96" t="s">
        <v>7</v>
      </c>
      <c r="BP11" s="97"/>
    </row>
    <row r="12" spans="1:68" ht="15" thickBot="1" x14ac:dyDescent="0.25">
      <c r="A12" s="143" t="s">
        <v>197</v>
      </c>
      <c r="B12" s="144"/>
      <c r="C12" s="144"/>
      <c r="D12" s="144"/>
      <c r="E12" s="144"/>
      <c r="F12" s="144"/>
      <c r="G12" s="144"/>
      <c r="H12" s="144"/>
      <c r="I12" s="144"/>
      <c r="J12" s="144"/>
      <c r="K12" s="144"/>
      <c r="L12" s="144"/>
      <c r="M12" s="145"/>
      <c r="N12" s="98"/>
      <c r="BM12" s="95"/>
      <c r="BN12" s="96"/>
      <c r="BO12" s="96" t="s">
        <v>8</v>
      </c>
      <c r="BP12" s="97"/>
    </row>
    <row r="13" spans="1:68" ht="15" thickTop="1" x14ac:dyDescent="0.2">
      <c r="A13" s="140" t="s">
        <v>194</v>
      </c>
      <c r="B13" s="141"/>
      <c r="C13" s="141"/>
      <c r="D13" s="141"/>
      <c r="E13" s="141"/>
      <c r="F13" s="141"/>
      <c r="G13" s="141"/>
      <c r="H13" s="141"/>
      <c r="I13" s="141"/>
      <c r="J13" s="141"/>
      <c r="K13" s="141"/>
      <c r="L13" s="141"/>
      <c r="M13" s="142"/>
      <c r="N13" s="98"/>
      <c r="BM13" s="95"/>
      <c r="BN13" s="96"/>
      <c r="BO13" s="96"/>
      <c r="BP13" s="97"/>
    </row>
    <row r="14" spans="1:68" ht="75.75" customHeight="1" x14ac:dyDescent="0.2">
      <c r="A14" s="136" t="s">
        <v>23</v>
      </c>
      <c r="B14" s="137" t="s">
        <v>24</v>
      </c>
      <c r="C14" s="138" t="s">
        <v>196</v>
      </c>
      <c r="D14" s="229" t="s">
        <v>25</v>
      </c>
      <c r="E14" s="246" t="s">
        <v>205</v>
      </c>
      <c r="F14" s="234" t="s">
        <v>202</v>
      </c>
      <c r="G14" s="138" t="s">
        <v>201</v>
      </c>
      <c r="H14" s="138" t="s">
        <v>199</v>
      </c>
      <c r="I14" s="138" t="s">
        <v>203</v>
      </c>
      <c r="J14" s="138" t="s">
        <v>116</v>
      </c>
      <c r="K14" s="138" t="s">
        <v>204</v>
      </c>
      <c r="L14" s="225" t="s">
        <v>33</v>
      </c>
      <c r="M14" s="139" t="s">
        <v>30</v>
      </c>
      <c r="N14" s="99" t="s">
        <v>106</v>
      </c>
      <c r="O14" s="403" t="s">
        <v>263</v>
      </c>
      <c r="BM14" s="100" t="s">
        <v>9</v>
      </c>
      <c r="BN14" s="96"/>
      <c r="BO14" s="96"/>
      <c r="BP14" s="97"/>
    </row>
    <row r="15" spans="1:68" x14ac:dyDescent="0.2">
      <c r="A15" s="252" t="s">
        <v>147</v>
      </c>
      <c r="B15" s="253"/>
      <c r="C15" s="254"/>
      <c r="D15" s="255"/>
      <c r="E15" s="256"/>
      <c r="F15" s="257"/>
      <c r="G15" s="258">
        <f t="shared" ref="G15:G29" si="0">F15*9%+IF(F15&gt;$A$171*14,$A$171*14,F15)*21%</f>
        <v>0</v>
      </c>
      <c r="H15" s="259" t="str">
        <f t="shared" ref="H15:H29" si="1">IF(B15&lt;&gt;"",$A$172,"")</f>
        <v/>
      </c>
      <c r="I15" s="260"/>
      <c r="J15" s="228">
        <f>(IFERROR(IF(ISERROR((F15+G15)/H15),0,((F15+G15)/((H15*I15/40)))),0))</f>
        <v>0</v>
      </c>
      <c r="K15" s="261"/>
      <c r="L15" s="263">
        <f>J15*K15</f>
        <v>0</v>
      </c>
      <c r="M15" s="339"/>
      <c r="N15" s="57">
        <f>J15/1.312*1720/14</f>
        <v>0</v>
      </c>
      <c r="O15" s="403"/>
      <c r="BM15" s="95"/>
      <c r="BN15" s="96" t="s">
        <v>6</v>
      </c>
      <c r="BO15" s="96"/>
      <c r="BP15" s="97"/>
    </row>
    <row r="16" spans="1:68" x14ac:dyDescent="0.2">
      <c r="A16" s="252" t="s">
        <v>148</v>
      </c>
      <c r="B16" s="253"/>
      <c r="C16" s="253"/>
      <c r="D16" s="255"/>
      <c r="E16" s="256"/>
      <c r="F16" s="257"/>
      <c r="G16" s="258">
        <f t="shared" si="0"/>
        <v>0</v>
      </c>
      <c r="H16" s="259" t="str">
        <f t="shared" si="1"/>
        <v/>
      </c>
      <c r="I16" s="260"/>
      <c r="J16" s="228">
        <f t="shared" ref="J16:J29" si="2">(IFERROR(IF(ISERROR((F16+G16)/H16),0,((F16+G16)/((H16*I16/40)))),0))</f>
        <v>0</v>
      </c>
      <c r="K16" s="261"/>
      <c r="L16" s="263">
        <f t="shared" ref="L16:L29" si="3">J16*K16</f>
        <v>0</v>
      </c>
      <c r="M16" s="339"/>
      <c r="N16" s="57">
        <f t="shared" ref="N16:N28" si="4">J16/1.312*1720/14</f>
        <v>0</v>
      </c>
      <c r="O16" s="403"/>
      <c r="BJ16" s="96" t="s">
        <v>10</v>
      </c>
      <c r="BM16" s="95"/>
      <c r="BN16" s="96" t="s">
        <v>14</v>
      </c>
      <c r="BO16" s="96"/>
      <c r="BP16" s="97"/>
    </row>
    <row r="17" spans="1:68" x14ac:dyDescent="0.2">
      <c r="A17" s="252" t="s">
        <v>149</v>
      </c>
      <c r="B17" s="253"/>
      <c r="C17" s="253"/>
      <c r="D17" s="255"/>
      <c r="E17" s="256"/>
      <c r="F17" s="257"/>
      <c r="G17" s="258">
        <f t="shared" si="0"/>
        <v>0</v>
      </c>
      <c r="H17" s="259" t="str">
        <f t="shared" si="1"/>
        <v/>
      </c>
      <c r="I17" s="260"/>
      <c r="J17" s="228">
        <f t="shared" si="2"/>
        <v>0</v>
      </c>
      <c r="K17" s="261"/>
      <c r="L17" s="263">
        <f t="shared" si="3"/>
        <v>0</v>
      </c>
      <c r="M17" s="339"/>
      <c r="N17" s="57">
        <f t="shared" si="4"/>
        <v>0</v>
      </c>
      <c r="O17" s="403"/>
      <c r="BM17" s="95"/>
      <c r="BN17" s="96" t="s">
        <v>15</v>
      </c>
      <c r="BO17" s="96"/>
      <c r="BP17" s="97"/>
    </row>
    <row r="18" spans="1:68" x14ac:dyDescent="0.2">
      <c r="A18" s="252" t="s">
        <v>150</v>
      </c>
      <c r="B18" s="253"/>
      <c r="C18" s="253"/>
      <c r="D18" s="255"/>
      <c r="E18" s="256"/>
      <c r="F18" s="257"/>
      <c r="G18" s="258">
        <f t="shared" si="0"/>
        <v>0</v>
      </c>
      <c r="H18" s="259" t="str">
        <f t="shared" si="1"/>
        <v/>
      </c>
      <c r="I18" s="260"/>
      <c r="J18" s="228">
        <f t="shared" si="2"/>
        <v>0</v>
      </c>
      <c r="K18" s="261"/>
      <c r="L18" s="263">
        <f t="shared" si="3"/>
        <v>0</v>
      </c>
      <c r="M18" s="339"/>
      <c r="N18" s="57">
        <f t="shared" si="4"/>
        <v>0</v>
      </c>
      <c r="O18" s="403"/>
      <c r="BJ18" s="96" t="s">
        <v>20</v>
      </c>
      <c r="BM18" s="95"/>
      <c r="BN18" s="96" t="s">
        <v>17</v>
      </c>
      <c r="BO18" s="96"/>
      <c r="BP18" s="97"/>
    </row>
    <row r="19" spans="1:68" x14ac:dyDescent="0.2">
      <c r="A19" s="252" t="s">
        <v>151</v>
      </c>
      <c r="B19" s="253"/>
      <c r="C19" s="253"/>
      <c r="D19" s="255"/>
      <c r="E19" s="256"/>
      <c r="F19" s="257"/>
      <c r="G19" s="258">
        <f t="shared" si="0"/>
        <v>0</v>
      </c>
      <c r="H19" s="259" t="str">
        <f t="shared" si="1"/>
        <v/>
      </c>
      <c r="I19" s="260"/>
      <c r="J19" s="228">
        <f t="shared" si="2"/>
        <v>0</v>
      </c>
      <c r="K19" s="261"/>
      <c r="L19" s="263">
        <f t="shared" si="3"/>
        <v>0</v>
      </c>
      <c r="M19" s="339"/>
      <c r="N19" s="57">
        <f t="shared" si="4"/>
        <v>0</v>
      </c>
      <c r="O19" s="403"/>
      <c r="BJ19" s="96" t="s">
        <v>21</v>
      </c>
      <c r="BM19" s="95"/>
      <c r="BN19" s="96" t="s">
        <v>18</v>
      </c>
      <c r="BO19" s="96"/>
      <c r="BP19" s="97"/>
    </row>
    <row r="20" spans="1:68" x14ac:dyDescent="0.2">
      <c r="A20" s="252" t="s">
        <v>152</v>
      </c>
      <c r="B20" s="253"/>
      <c r="C20" s="253"/>
      <c r="D20" s="255"/>
      <c r="E20" s="256"/>
      <c r="F20" s="257"/>
      <c r="G20" s="258">
        <f t="shared" si="0"/>
        <v>0</v>
      </c>
      <c r="H20" s="259" t="str">
        <f t="shared" si="1"/>
        <v/>
      </c>
      <c r="I20" s="260"/>
      <c r="J20" s="228">
        <f t="shared" si="2"/>
        <v>0</v>
      </c>
      <c r="K20" s="261"/>
      <c r="L20" s="263">
        <f t="shared" si="3"/>
        <v>0</v>
      </c>
      <c r="M20" s="339"/>
      <c r="N20" s="57">
        <f t="shared" si="4"/>
        <v>0</v>
      </c>
      <c r="O20" s="403"/>
      <c r="BJ20" s="96" t="s">
        <v>22</v>
      </c>
      <c r="BM20" s="95"/>
      <c r="BN20" s="96" t="s">
        <v>16</v>
      </c>
      <c r="BO20" s="102"/>
      <c r="BP20" s="97"/>
    </row>
    <row r="21" spans="1:68" x14ac:dyDescent="0.2">
      <c r="A21" s="252" t="s">
        <v>153</v>
      </c>
      <c r="B21" s="253"/>
      <c r="C21" s="253"/>
      <c r="D21" s="255"/>
      <c r="E21" s="256"/>
      <c r="F21" s="257"/>
      <c r="G21" s="258">
        <f t="shared" si="0"/>
        <v>0</v>
      </c>
      <c r="H21" s="259" t="str">
        <f t="shared" si="1"/>
        <v/>
      </c>
      <c r="I21" s="260"/>
      <c r="J21" s="228">
        <f t="shared" si="2"/>
        <v>0</v>
      </c>
      <c r="K21" s="261"/>
      <c r="L21" s="263">
        <f t="shared" si="3"/>
        <v>0</v>
      </c>
      <c r="M21" s="339"/>
      <c r="N21" s="57">
        <f t="shared" si="4"/>
        <v>0</v>
      </c>
      <c r="O21" s="403"/>
      <c r="BJ21" s="96" t="s">
        <v>19</v>
      </c>
      <c r="BM21" s="95"/>
      <c r="BO21" s="96"/>
      <c r="BP21" s="97"/>
    </row>
    <row r="22" spans="1:68" x14ac:dyDescent="0.2">
      <c r="A22" s="252" t="s">
        <v>154</v>
      </c>
      <c r="B22" s="253"/>
      <c r="C22" s="253"/>
      <c r="D22" s="255"/>
      <c r="E22" s="256"/>
      <c r="F22" s="257"/>
      <c r="G22" s="258">
        <f t="shared" si="0"/>
        <v>0</v>
      </c>
      <c r="H22" s="259" t="str">
        <f t="shared" si="1"/>
        <v/>
      </c>
      <c r="I22" s="260"/>
      <c r="J22" s="228">
        <f t="shared" si="2"/>
        <v>0</v>
      </c>
      <c r="K22" s="261"/>
      <c r="L22" s="263">
        <f t="shared" si="3"/>
        <v>0</v>
      </c>
      <c r="M22" s="339"/>
      <c r="N22" s="57">
        <f t="shared" si="4"/>
        <v>0</v>
      </c>
      <c r="O22" s="403"/>
      <c r="BJ22" s="96" t="s">
        <v>11</v>
      </c>
      <c r="BM22" s="95"/>
      <c r="BO22" s="96"/>
      <c r="BP22" s="97"/>
    </row>
    <row r="23" spans="1:68" x14ac:dyDescent="0.2">
      <c r="A23" s="252" t="s">
        <v>155</v>
      </c>
      <c r="B23" s="253"/>
      <c r="C23" s="253"/>
      <c r="D23" s="255"/>
      <c r="E23" s="256"/>
      <c r="F23" s="257"/>
      <c r="G23" s="258">
        <f t="shared" si="0"/>
        <v>0</v>
      </c>
      <c r="H23" s="259" t="str">
        <f t="shared" si="1"/>
        <v/>
      </c>
      <c r="I23" s="260"/>
      <c r="J23" s="228">
        <f t="shared" si="2"/>
        <v>0</v>
      </c>
      <c r="K23" s="261"/>
      <c r="L23" s="263">
        <f t="shared" si="3"/>
        <v>0</v>
      </c>
      <c r="M23" s="339"/>
      <c r="N23" s="57">
        <f t="shared" si="4"/>
        <v>0</v>
      </c>
      <c r="O23" s="403"/>
      <c r="BJ23" s="96" t="s">
        <v>12</v>
      </c>
      <c r="BM23" s="95"/>
      <c r="BO23" s="96"/>
      <c r="BP23" s="97"/>
    </row>
    <row r="24" spans="1:68" x14ac:dyDescent="0.2">
      <c r="A24" s="252" t="s">
        <v>156</v>
      </c>
      <c r="B24" s="253"/>
      <c r="C24" s="253"/>
      <c r="D24" s="255"/>
      <c r="E24" s="256"/>
      <c r="F24" s="257"/>
      <c r="G24" s="258">
        <f t="shared" si="0"/>
        <v>0</v>
      </c>
      <c r="H24" s="259" t="str">
        <f t="shared" si="1"/>
        <v/>
      </c>
      <c r="I24" s="260"/>
      <c r="J24" s="228">
        <f t="shared" si="2"/>
        <v>0</v>
      </c>
      <c r="K24" s="261"/>
      <c r="L24" s="263">
        <f t="shared" si="3"/>
        <v>0</v>
      </c>
      <c r="M24" s="339"/>
      <c r="N24" s="57">
        <f t="shared" si="4"/>
        <v>0</v>
      </c>
      <c r="O24" s="403"/>
      <c r="BJ24" s="96" t="s">
        <v>13</v>
      </c>
      <c r="BM24" s="95"/>
      <c r="BO24" s="96"/>
      <c r="BP24" s="97"/>
    </row>
    <row r="25" spans="1:68" x14ac:dyDescent="0.2">
      <c r="A25" s="252" t="s">
        <v>157</v>
      </c>
      <c r="B25" s="253"/>
      <c r="C25" s="253"/>
      <c r="D25" s="255"/>
      <c r="E25" s="256"/>
      <c r="F25" s="257"/>
      <c r="G25" s="258">
        <f t="shared" si="0"/>
        <v>0</v>
      </c>
      <c r="H25" s="259" t="str">
        <f t="shared" si="1"/>
        <v/>
      </c>
      <c r="I25" s="260"/>
      <c r="J25" s="228">
        <f t="shared" si="2"/>
        <v>0</v>
      </c>
      <c r="K25" s="261"/>
      <c r="L25" s="263">
        <f t="shared" si="3"/>
        <v>0</v>
      </c>
      <c r="M25" s="339"/>
      <c r="N25" s="57">
        <f t="shared" si="4"/>
        <v>0</v>
      </c>
      <c r="O25" s="403"/>
      <c r="BM25" s="95"/>
      <c r="BO25" s="96"/>
      <c r="BP25" s="97"/>
    </row>
    <row r="26" spans="1:68" x14ac:dyDescent="0.2">
      <c r="A26" s="252" t="s">
        <v>158</v>
      </c>
      <c r="B26" s="253"/>
      <c r="C26" s="253"/>
      <c r="D26" s="255"/>
      <c r="E26" s="256"/>
      <c r="F26" s="257"/>
      <c r="G26" s="258">
        <f t="shared" si="0"/>
        <v>0</v>
      </c>
      <c r="H26" s="259" t="str">
        <f t="shared" si="1"/>
        <v/>
      </c>
      <c r="I26" s="260"/>
      <c r="J26" s="228">
        <f t="shared" si="2"/>
        <v>0</v>
      </c>
      <c r="K26" s="261"/>
      <c r="L26" s="263">
        <f t="shared" si="3"/>
        <v>0</v>
      </c>
      <c r="M26" s="339"/>
      <c r="N26" s="57">
        <f t="shared" si="4"/>
        <v>0</v>
      </c>
      <c r="O26" s="403"/>
      <c r="BM26" s="95"/>
      <c r="BO26" s="96"/>
      <c r="BP26" s="97"/>
    </row>
    <row r="27" spans="1:68" x14ac:dyDescent="0.2">
      <c r="A27" s="252" t="s">
        <v>159</v>
      </c>
      <c r="B27" s="253"/>
      <c r="C27" s="253"/>
      <c r="D27" s="255"/>
      <c r="E27" s="256"/>
      <c r="F27" s="257"/>
      <c r="G27" s="258">
        <f t="shared" si="0"/>
        <v>0</v>
      </c>
      <c r="H27" s="259" t="str">
        <f t="shared" si="1"/>
        <v/>
      </c>
      <c r="I27" s="260"/>
      <c r="J27" s="228">
        <f t="shared" si="2"/>
        <v>0</v>
      </c>
      <c r="K27" s="261"/>
      <c r="L27" s="263">
        <f t="shared" si="3"/>
        <v>0</v>
      </c>
      <c r="M27" s="339"/>
      <c r="N27" s="57">
        <f t="shared" si="4"/>
        <v>0</v>
      </c>
      <c r="O27" s="403"/>
      <c r="BM27" s="95"/>
      <c r="BO27" s="96"/>
      <c r="BP27" s="97"/>
    </row>
    <row r="28" spans="1:68" x14ac:dyDescent="0.2">
      <c r="A28" s="252" t="s">
        <v>160</v>
      </c>
      <c r="B28" s="253"/>
      <c r="C28" s="253"/>
      <c r="D28" s="255"/>
      <c r="E28" s="256"/>
      <c r="F28" s="257"/>
      <c r="G28" s="258">
        <f t="shared" si="0"/>
        <v>0</v>
      </c>
      <c r="H28" s="259" t="str">
        <f t="shared" si="1"/>
        <v/>
      </c>
      <c r="I28" s="260"/>
      <c r="J28" s="228">
        <f t="shared" si="2"/>
        <v>0</v>
      </c>
      <c r="K28" s="261"/>
      <c r="L28" s="263">
        <f t="shared" si="3"/>
        <v>0</v>
      </c>
      <c r="M28" s="339"/>
      <c r="N28" s="57">
        <f t="shared" si="4"/>
        <v>0</v>
      </c>
      <c r="O28" s="403"/>
      <c r="BM28" s="95"/>
      <c r="BO28" s="96"/>
      <c r="BP28" s="97"/>
    </row>
    <row r="29" spans="1:68" x14ac:dyDescent="0.2">
      <c r="A29" s="252" t="s">
        <v>161</v>
      </c>
      <c r="B29" s="253"/>
      <c r="C29" s="253"/>
      <c r="D29" s="255"/>
      <c r="E29" s="256"/>
      <c r="F29" s="257"/>
      <c r="G29" s="258">
        <f t="shared" si="0"/>
        <v>0</v>
      </c>
      <c r="H29" s="259" t="str">
        <f t="shared" si="1"/>
        <v/>
      </c>
      <c r="I29" s="260"/>
      <c r="J29" s="228">
        <f t="shared" si="2"/>
        <v>0</v>
      </c>
      <c r="K29" s="261"/>
      <c r="L29" s="263">
        <f t="shared" si="3"/>
        <v>0</v>
      </c>
      <c r="M29" s="339"/>
      <c r="N29" s="57"/>
      <c r="O29" s="403"/>
      <c r="BM29" s="95"/>
      <c r="BN29" s="96"/>
      <c r="BO29" s="96"/>
      <c r="BP29" s="97"/>
    </row>
    <row r="30" spans="1:68" x14ac:dyDescent="0.2">
      <c r="A30" s="159" t="s">
        <v>248</v>
      </c>
      <c r="B30" s="160"/>
      <c r="C30" s="160"/>
      <c r="D30" s="160"/>
      <c r="E30" s="160"/>
      <c r="F30" s="227"/>
      <c r="G30" s="227"/>
      <c r="H30" s="227"/>
      <c r="I30" s="227"/>
      <c r="J30" s="227"/>
      <c r="K30" s="201"/>
      <c r="L30" s="264">
        <f>SUM(L15:L29)</f>
        <v>0</v>
      </c>
      <c r="M30" s="150"/>
      <c r="O30" s="403"/>
      <c r="AS30" s="95"/>
      <c r="AT30" s="96"/>
      <c r="AU30" s="96"/>
      <c r="AV30" s="97"/>
      <c r="BM30" s="61" t="s">
        <v>169</v>
      </c>
    </row>
    <row r="31" spans="1:68" x14ac:dyDescent="0.2">
      <c r="A31" s="152" t="s">
        <v>120</v>
      </c>
      <c r="B31" s="153"/>
      <c r="C31" s="153"/>
      <c r="D31" s="153"/>
      <c r="E31" s="153"/>
      <c r="F31" s="227"/>
      <c r="G31" s="227"/>
      <c r="H31" s="227"/>
      <c r="I31" s="227"/>
      <c r="J31" s="227"/>
      <c r="K31" s="201"/>
      <c r="L31" s="264">
        <f>L30*0.2</f>
        <v>0</v>
      </c>
      <c r="M31" s="150"/>
      <c r="O31" s="403"/>
      <c r="AS31" s="95"/>
      <c r="AT31" s="96"/>
      <c r="AU31" s="96"/>
      <c r="AV31" s="97"/>
      <c r="BN31" s="96" t="s">
        <v>6</v>
      </c>
    </row>
    <row r="32" spans="1:68" ht="15" thickBot="1" x14ac:dyDescent="0.25">
      <c r="A32" s="223" t="s">
        <v>249</v>
      </c>
      <c r="B32" s="224"/>
      <c r="C32" s="224"/>
      <c r="D32" s="224"/>
      <c r="E32" s="224"/>
      <c r="F32" s="155"/>
      <c r="G32" s="155"/>
      <c r="H32" s="155"/>
      <c r="I32" s="155"/>
      <c r="J32" s="155"/>
      <c r="K32" s="155"/>
      <c r="L32" s="265">
        <f>SUM(L30:L31)</f>
        <v>0</v>
      </c>
      <c r="M32" s="156"/>
      <c r="O32" s="403"/>
      <c r="AS32" s="95"/>
      <c r="AT32" s="96"/>
      <c r="AU32" s="96"/>
      <c r="AV32" s="97"/>
      <c r="BN32" s="2" t="s">
        <v>171</v>
      </c>
    </row>
    <row r="33" spans="1:48" ht="15.75" thickTop="1" thickBot="1" x14ac:dyDescent="0.25">
      <c r="A33" s="57"/>
      <c r="B33" s="101"/>
      <c r="O33" s="403"/>
      <c r="AS33" s="95"/>
      <c r="AT33" s="96"/>
      <c r="AU33" s="96"/>
      <c r="AV33" s="97"/>
    </row>
    <row r="34" spans="1:48" ht="15" hidden="1" thickBot="1" x14ac:dyDescent="0.25">
      <c r="B34" s="61" t="s">
        <v>107</v>
      </c>
      <c r="N34" s="110"/>
      <c r="O34" s="403"/>
    </row>
    <row r="35" spans="1:48" ht="15" hidden="1" thickBot="1" x14ac:dyDescent="0.25">
      <c r="A35" s="62"/>
      <c r="B35" s="27"/>
      <c r="C35" s="1"/>
      <c r="D35" s="63" t="s">
        <v>108</v>
      </c>
      <c r="E35" s="63" t="s">
        <v>109</v>
      </c>
      <c r="N35" s="111"/>
      <c r="O35" s="403"/>
    </row>
    <row r="36" spans="1:48" ht="15" hidden="1" thickBot="1" x14ac:dyDescent="0.25">
      <c r="B36" s="64" t="s">
        <v>110</v>
      </c>
      <c r="C36" s="65"/>
      <c r="D36" s="66">
        <v>3571.5</v>
      </c>
      <c r="E36" s="67" t="s">
        <v>111</v>
      </c>
      <c r="N36" s="111"/>
      <c r="O36" s="403"/>
    </row>
    <row r="37" spans="1:48" ht="15" hidden="1" thickBot="1" x14ac:dyDescent="0.25">
      <c r="B37" s="64" t="s">
        <v>112</v>
      </c>
      <c r="C37" s="65"/>
      <c r="D37" s="68">
        <f>D36*14</f>
        <v>50001</v>
      </c>
      <c r="E37" s="69"/>
      <c r="N37" s="111"/>
      <c r="O37" s="403"/>
    </row>
    <row r="38" spans="1:48" ht="15" hidden="1" thickBot="1" x14ac:dyDescent="0.25">
      <c r="B38" s="64" t="s">
        <v>113</v>
      </c>
      <c r="C38" s="65"/>
      <c r="D38" s="70">
        <f>D37*9%+MIN(D37,6450*14)*21%</f>
        <v>15000.3</v>
      </c>
      <c r="E38" s="66"/>
      <c r="N38" s="111"/>
      <c r="O38" s="403"/>
    </row>
    <row r="39" spans="1:48" ht="15" hidden="1" thickBot="1" x14ac:dyDescent="0.25">
      <c r="B39" s="64" t="s">
        <v>114</v>
      </c>
      <c r="C39" s="65"/>
      <c r="D39" s="70">
        <f>D37+D38</f>
        <v>65001.3</v>
      </c>
      <c r="E39" s="70">
        <f>E37+E38</f>
        <v>0</v>
      </c>
      <c r="N39" s="71"/>
      <c r="O39" s="109"/>
    </row>
    <row r="40" spans="1:48" ht="15" hidden="1" thickBot="1" x14ac:dyDescent="0.25">
      <c r="B40" s="64" t="s">
        <v>115</v>
      </c>
      <c r="C40" s="65"/>
      <c r="D40" s="66">
        <v>1720</v>
      </c>
      <c r="E40" s="66">
        <v>1720</v>
      </c>
      <c r="N40" s="71"/>
      <c r="O40" s="53"/>
    </row>
    <row r="41" spans="1:48" ht="15" hidden="1" thickBot="1" x14ac:dyDescent="0.25">
      <c r="B41" s="64" t="s">
        <v>116</v>
      </c>
      <c r="C41" s="65"/>
      <c r="D41" s="112">
        <f>D39/D40</f>
        <v>37.791453488372092</v>
      </c>
      <c r="E41" s="112">
        <f>E39/E40</f>
        <v>0</v>
      </c>
      <c r="N41" s="71"/>
      <c r="O41" s="53"/>
    </row>
    <row r="42" spans="1:48" ht="15" hidden="1" thickBot="1" x14ac:dyDescent="0.25">
      <c r="B42" s="27"/>
      <c r="C42" s="27"/>
      <c r="D42" s="27"/>
      <c r="N42" s="71"/>
      <c r="O42" s="53"/>
    </row>
    <row r="43" spans="1:48" ht="15" hidden="1" thickBot="1" x14ac:dyDescent="0.25">
      <c r="B43" s="27" t="s">
        <v>117</v>
      </c>
      <c r="C43" s="27"/>
      <c r="D43" s="27"/>
      <c r="N43" s="71"/>
      <c r="O43" s="53"/>
    </row>
    <row r="44" spans="1:48" ht="15" hidden="1" thickBot="1" x14ac:dyDescent="0.25">
      <c r="B44" s="221" t="s">
        <v>118</v>
      </c>
      <c r="C44" s="27"/>
      <c r="D44" s="27"/>
      <c r="N44" s="113"/>
      <c r="O44" s="53"/>
    </row>
    <row r="45" spans="1:48" ht="15" hidden="1" thickBot="1" x14ac:dyDescent="0.25">
      <c r="N45" s="113"/>
      <c r="O45" s="53"/>
    </row>
    <row r="46" spans="1:48" ht="15" hidden="1" thickBot="1" x14ac:dyDescent="0.25">
      <c r="N46" s="113"/>
      <c r="O46" s="91"/>
    </row>
    <row r="47" spans="1:48" ht="15" hidden="1" thickBot="1" x14ac:dyDescent="0.25">
      <c r="N47" s="113"/>
      <c r="O47" s="91"/>
    </row>
    <row r="48" spans="1:48" ht="15" hidden="1" thickBot="1" x14ac:dyDescent="0.25">
      <c r="N48" s="72"/>
      <c r="O48" s="91"/>
    </row>
    <row r="49" spans="1:15" ht="15" hidden="1" thickBot="1" x14ac:dyDescent="0.25">
      <c r="N49" s="71"/>
      <c r="O49" s="91"/>
    </row>
    <row r="50" spans="1:15" ht="15" hidden="1" thickBot="1" x14ac:dyDescent="0.25">
      <c r="N50" s="71"/>
      <c r="O50" s="91"/>
    </row>
    <row r="51" spans="1:15" ht="15" hidden="1" thickBot="1" x14ac:dyDescent="0.25">
      <c r="N51" s="71"/>
      <c r="O51" s="91"/>
    </row>
    <row r="52" spans="1:15" ht="15" hidden="1" thickBot="1" x14ac:dyDescent="0.25">
      <c r="N52" s="71"/>
      <c r="O52" s="91"/>
    </row>
    <row r="53" spans="1:15" ht="15" hidden="1" thickBot="1" x14ac:dyDescent="0.25">
      <c r="N53" s="114"/>
      <c r="O53" s="91"/>
    </row>
    <row r="54" spans="1:15" ht="16.5" hidden="1" customHeight="1" thickTop="1" thickBot="1" x14ac:dyDescent="0.25">
      <c r="N54" s="114"/>
      <c r="O54" s="91"/>
    </row>
    <row r="55" spans="1:15" ht="15.75" thickTop="1" thickBot="1" x14ac:dyDescent="0.25">
      <c r="A55" s="162" t="s">
        <v>251</v>
      </c>
      <c r="B55" s="163"/>
      <c r="C55" s="163"/>
      <c r="D55" s="163"/>
      <c r="E55" s="163"/>
      <c r="F55" s="163"/>
      <c r="G55" s="163"/>
      <c r="H55" s="163"/>
      <c r="I55" s="163"/>
      <c r="J55" s="163"/>
      <c r="K55" s="163"/>
      <c r="L55" s="163"/>
      <c r="M55" s="164"/>
      <c r="N55" s="73"/>
    </row>
    <row r="56" spans="1:15" ht="15.75" thickTop="1" thickBot="1" x14ac:dyDescent="0.25">
      <c r="A56" s="74"/>
      <c r="M56" s="75"/>
      <c r="N56" s="115"/>
      <c r="O56" s="116"/>
    </row>
    <row r="57" spans="1:15" ht="15" thickTop="1" x14ac:dyDescent="0.2">
      <c r="A57" s="165" t="s">
        <v>234</v>
      </c>
      <c r="B57" s="126"/>
      <c r="C57" s="126"/>
      <c r="D57" s="126"/>
      <c r="E57" s="126"/>
      <c r="F57" s="126"/>
      <c r="G57" s="126"/>
      <c r="H57" s="126"/>
      <c r="I57" s="126"/>
      <c r="J57" s="126"/>
      <c r="K57" s="126"/>
      <c r="L57" s="126"/>
      <c r="M57" s="166"/>
      <c r="N57" s="73"/>
      <c r="O57" s="6"/>
    </row>
    <row r="58" spans="1:15" ht="43.5" customHeight="1" x14ac:dyDescent="0.2">
      <c r="A58" s="397" t="s">
        <v>23</v>
      </c>
      <c r="B58" s="398" t="s">
        <v>257</v>
      </c>
      <c r="C58" s="399"/>
      <c r="D58" s="399"/>
      <c r="E58" s="399"/>
      <c r="F58" s="389" t="s">
        <v>195</v>
      </c>
      <c r="G58" s="401" t="s">
        <v>36</v>
      </c>
      <c r="H58" s="402"/>
      <c r="I58" s="400"/>
      <c r="J58" s="389" t="s">
        <v>38</v>
      </c>
      <c r="K58" s="389" t="s">
        <v>39</v>
      </c>
      <c r="L58" s="391" t="s">
        <v>30</v>
      </c>
      <c r="M58" s="392"/>
      <c r="N58" s="73"/>
      <c r="O58" s="344" t="s">
        <v>254</v>
      </c>
    </row>
    <row r="59" spans="1:15" ht="42.75" x14ac:dyDescent="0.2">
      <c r="A59" s="397"/>
      <c r="B59" s="399"/>
      <c r="C59" s="399"/>
      <c r="D59" s="399"/>
      <c r="E59" s="399"/>
      <c r="F59" s="400"/>
      <c r="G59" s="395" t="s">
        <v>220</v>
      </c>
      <c r="H59" s="396"/>
      <c r="I59" s="169" t="s">
        <v>37</v>
      </c>
      <c r="J59" s="389"/>
      <c r="K59" s="389"/>
      <c r="L59" s="393"/>
      <c r="M59" s="394"/>
      <c r="N59" s="73"/>
      <c r="O59" s="390"/>
    </row>
    <row r="60" spans="1:15" x14ac:dyDescent="0.2">
      <c r="A60" s="252" t="s">
        <v>50</v>
      </c>
      <c r="B60" s="367"/>
      <c r="C60" s="368"/>
      <c r="D60" s="368"/>
      <c r="E60" s="368"/>
      <c r="F60" s="257"/>
      <c r="G60" s="426"/>
      <c r="H60" s="427"/>
      <c r="I60" s="257"/>
      <c r="J60" s="266" t="str">
        <f>IF(ISERROR(I60/G60),"",(I60/G60))</f>
        <v/>
      </c>
      <c r="K60" s="267" t="str">
        <f>IF(F60&lt;&gt;"",(F60*J60),"")</f>
        <v/>
      </c>
      <c r="L60" s="382"/>
      <c r="M60" s="383"/>
      <c r="N60" s="73"/>
      <c r="O60" s="420" t="s">
        <v>140</v>
      </c>
    </row>
    <row r="61" spans="1:15" x14ac:dyDescent="0.2">
      <c r="A61" s="252" t="s">
        <v>40</v>
      </c>
      <c r="B61" s="367"/>
      <c r="C61" s="368"/>
      <c r="D61" s="368"/>
      <c r="E61" s="368"/>
      <c r="F61" s="257"/>
      <c r="G61" s="426"/>
      <c r="H61" s="427"/>
      <c r="I61" s="257"/>
      <c r="J61" s="266" t="str">
        <f t="shared" ref="J61:J67" si="5">IF(ISERROR(I61/G61),"",(I61/G61))</f>
        <v/>
      </c>
      <c r="K61" s="267" t="str">
        <f t="shared" ref="K61:K67" si="6">IF(F61&lt;&gt;"",(F61*J61),"")</f>
        <v/>
      </c>
      <c r="L61" s="382"/>
      <c r="M61" s="383"/>
      <c r="N61" s="73"/>
      <c r="O61" s="421"/>
    </row>
    <row r="62" spans="1:15" x14ac:dyDescent="0.2">
      <c r="A62" s="252" t="s">
        <v>51</v>
      </c>
      <c r="B62" s="367"/>
      <c r="C62" s="368"/>
      <c r="D62" s="368"/>
      <c r="E62" s="368"/>
      <c r="F62" s="257"/>
      <c r="G62" s="426"/>
      <c r="H62" s="427"/>
      <c r="I62" s="257"/>
      <c r="J62" s="266" t="str">
        <f t="shared" si="5"/>
        <v/>
      </c>
      <c r="K62" s="267" t="str">
        <f t="shared" si="6"/>
        <v/>
      </c>
      <c r="L62" s="382"/>
      <c r="M62" s="383"/>
      <c r="N62" s="73"/>
      <c r="O62" s="421"/>
    </row>
    <row r="63" spans="1:15" x14ac:dyDescent="0.2">
      <c r="A63" s="252" t="s">
        <v>52</v>
      </c>
      <c r="B63" s="293"/>
      <c r="C63" s="293"/>
      <c r="D63" s="293"/>
      <c r="E63" s="293"/>
      <c r="F63" s="257"/>
      <c r="G63" s="426"/>
      <c r="H63" s="427"/>
      <c r="I63" s="257"/>
      <c r="J63" s="266" t="str">
        <f t="shared" si="5"/>
        <v/>
      </c>
      <c r="K63" s="267" t="str">
        <f t="shared" si="6"/>
        <v/>
      </c>
      <c r="L63" s="382"/>
      <c r="M63" s="383"/>
      <c r="N63" s="73"/>
      <c r="O63" s="421"/>
    </row>
    <row r="64" spans="1:15" x14ac:dyDescent="0.2">
      <c r="A64" s="252" t="s">
        <v>53</v>
      </c>
      <c r="B64" s="367"/>
      <c r="C64" s="368"/>
      <c r="D64" s="368"/>
      <c r="E64" s="368"/>
      <c r="F64" s="257"/>
      <c r="G64" s="426"/>
      <c r="H64" s="427"/>
      <c r="I64" s="257"/>
      <c r="J64" s="266" t="str">
        <f t="shared" si="5"/>
        <v/>
      </c>
      <c r="K64" s="267" t="str">
        <f t="shared" si="6"/>
        <v/>
      </c>
      <c r="L64" s="382"/>
      <c r="M64" s="383"/>
      <c r="N64" s="73"/>
      <c r="O64" s="422"/>
    </row>
    <row r="65" spans="1:15" x14ac:dyDescent="0.2">
      <c r="A65" s="252" t="s">
        <v>54</v>
      </c>
      <c r="B65" s="367"/>
      <c r="C65" s="368"/>
      <c r="D65" s="368"/>
      <c r="E65" s="368"/>
      <c r="F65" s="257"/>
      <c r="G65" s="426"/>
      <c r="H65" s="427"/>
      <c r="I65" s="257"/>
      <c r="J65" s="266" t="str">
        <f t="shared" si="5"/>
        <v/>
      </c>
      <c r="K65" s="267" t="str">
        <f t="shared" si="6"/>
        <v/>
      </c>
      <c r="L65" s="382"/>
      <c r="M65" s="383"/>
      <c r="N65" s="73"/>
      <c r="O65" s="423" t="s">
        <v>236</v>
      </c>
    </row>
    <row r="66" spans="1:15" x14ac:dyDescent="0.2">
      <c r="A66" s="252" t="s">
        <v>55</v>
      </c>
      <c r="B66" s="367"/>
      <c r="C66" s="368"/>
      <c r="D66" s="368"/>
      <c r="E66" s="368"/>
      <c r="F66" s="257"/>
      <c r="G66" s="426"/>
      <c r="H66" s="427"/>
      <c r="I66" s="257"/>
      <c r="J66" s="266" t="str">
        <f t="shared" si="5"/>
        <v/>
      </c>
      <c r="K66" s="267" t="str">
        <f t="shared" si="6"/>
        <v/>
      </c>
      <c r="L66" s="269"/>
      <c r="M66" s="270"/>
      <c r="N66" s="73"/>
      <c r="O66" s="423"/>
    </row>
    <row r="67" spans="1:15" x14ac:dyDescent="0.2">
      <c r="A67" s="252" t="s">
        <v>56</v>
      </c>
      <c r="B67" s="367"/>
      <c r="C67" s="368"/>
      <c r="D67" s="368"/>
      <c r="E67" s="368"/>
      <c r="F67" s="257"/>
      <c r="G67" s="426"/>
      <c r="H67" s="427"/>
      <c r="I67" s="257"/>
      <c r="J67" s="266" t="str">
        <f t="shared" si="5"/>
        <v/>
      </c>
      <c r="K67" s="267" t="str">
        <f t="shared" si="6"/>
        <v/>
      </c>
      <c r="L67" s="269"/>
      <c r="M67" s="270"/>
      <c r="N67" s="73"/>
      <c r="O67" s="423"/>
    </row>
    <row r="68" spans="1:15" ht="15" thickBot="1" x14ac:dyDescent="0.25">
      <c r="A68" s="154" t="s">
        <v>31</v>
      </c>
      <c r="B68" s="155"/>
      <c r="C68" s="155"/>
      <c r="D68" s="155"/>
      <c r="E68" s="155"/>
      <c r="F68" s="171"/>
      <c r="G68" s="171"/>
      <c r="H68" s="172"/>
      <c r="I68" s="171"/>
      <c r="J68" s="171"/>
      <c r="K68" s="268">
        <f>SUM(K60:K67)</f>
        <v>0</v>
      </c>
      <c r="L68" s="226"/>
      <c r="M68" s="156"/>
      <c r="N68" s="73"/>
      <c r="O68" s="423"/>
    </row>
    <row r="69" spans="1:15" ht="15.75" thickTop="1" thickBot="1" x14ac:dyDescent="0.25">
      <c r="A69" s="76"/>
      <c r="M69" s="75"/>
      <c r="N69" s="113"/>
      <c r="O69" s="423"/>
    </row>
    <row r="70" spans="1:15" ht="15" thickTop="1" x14ac:dyDescent="0.2">
      <c r="A70" s="165" t="s">
        <v>233</v>
      </c>
      <c r="B70" s="126"/>
      <c r="C70" s="126"/>
      <c r="D70" s="126"/>
      <c r="E70" s="126"/>
      <c r="F70" s="126"/>
      <c r="G70" s="126"/>
      <c r="H70" s="126"/>
      <c r="I70" s="126"/>
      <c r="J70" s="126"/>
      <c r="K70" s="126"/>
      <c r="L70" s="126"/>
      <c r="M70" s="166"/>
      <c r="N70" s="73"/>
      <c r="O70" s="107"/>
    </row>
    <row r="71" spans="1:15" ht="51.75" customHeight="1" x14ac:dyDescent="0.2">
      <c r="A71" s="177" t="s">
        <v>23</v>
      </c>
      <c r="B71" s="178" t="s">
        <v>256</v>
      </c>
      <c r="C71" s="168"/>
      <c r="D71" s="168"/>
      <c r="E71" s="168"/>
      <c r="F71" s="380" t="s">
        <v>42</v>
      </c>
      <c r="G71" s="428"/>
      <c r="H71" s="429"/>
      <c r="I71" s="424" t="s">
        <v>43</v>
      </c>
      <c r="J71" s="425"/>
      <c r="K71" s="169" t="s">
        <v>44</v>
      </c>
      <c r="L71" s="380" t="s">
        <v>30</v>
      </c>
      <c r="M71" s="381"/>
      <c r="N71" s="73"/>
      <c r="O71" s="341" t="s">
        <v>255</v>
      </c>
    </row>
    <row r="72" spans="1:15" x14ac:dyDescent="0.2">
      <c r="A72" s="271" t="s">
        <v>57</v>
      </c>
      <c r="B72" s="376"/>
      <c r="C72" s="377"/>
      <c r="D72" s="377"/>
      <c r="E72" s="377"/>
      <c r="F72" s="370"/>
      <c r="G72" s="371"/>
      <c r="H72" s="372"/>
      <c r="I72" s="365"/>
      <c r="J72" s="366"/>
      <c r="K72" s="267" t="str">
        <f>IF(F72&lt;&gt;"",F72*I72,"")</f>
        <v/>
      </c>
      <c r="L72" s="382"/>
      <c r="M72" s="383"/>
      <c r="N72" s="73"/>
      <c r="O72" s="403" t="s">
        <v>237</v>
      </c>
    </row>
    <row r="73" spans="1:15" x14ac:dyDescent="0.2">
      <c r="A73" s="275" t="s">
        <v>58</v>
      </c>
      <c r="B73" s="376"/>
      <c r="C73" s="377"/>
      <c r="D73" s="377"/>
      <c r="E73" s="377"/>
      <c r="F73" s="370"/>
      <c r="G73" s="371"/>
      <c r="H73" s="372"/>
      <c r="I73" s="365"/>
      <c r="J73" s="366"/>
      <c r="K73" s="267" t="str">
        <f t="shared" ref="K73:K78" si="7">IF(F73&lt;&gt;"",F73*I73,"")</f>
        <v/>
      </c>
      <c r="L73" s="382"/>
      <c r="M73" s="383"/>
      <c r="N73" s="73"/>
      <c r="O73" s="403"/>
    </row>
    <row r="74" spans="1:15" x14ac:dyDescent="0.2">
      <c r="A74" s="275" t="s">
        <v>59</v>
      </c>
      <c r="B74" s="376"/>
      <c r="C74" s="377"/>
      <c r="D74" s="377"/>
      <c r="E74" s="377"/>
      <c r="F74" s="370"/>
      <c r="G74" s="371"/>
      <c r="H74" s="372"/>
      <c r="I74" s="365"/>
      <c r="J74" s="366"/>
      <c r="K74" s="267" t="str">
        <f t="shared" si="7"/>
        <v/>
      </c>
      <c r="L74" s="382"/>
      <c r="M74" s="383"/>
      <c r="N74" s="73"/>
      <c r="O74" s="117"/>
    </row>
    <row r="75" spans="1:15" x14ac:dyDescent="0.2">
      <c r="A75" s="275" t="s">
        <v>45</v>
      </c>
      <c r="B75" s="376"/>
      <c r="C75" s="377"/>
      <c r="D75" s="377"/>
      <c r="E75" s="377"/>
      <c r="F75" s="272"/>
      <c r="G75" s="273"/>
      <c r="H75" s="274"/>
      <c r="I75" s="365"/>
      <c r="J75" s="366"/>
      <c r="K75" s="267" t="str">
        <f t="shared" si="7"/>
        <v/>
      </c>
      <c r="L75" s="382"/>
      <c r="M75" s="383"/>
      <c r="N75" s="73"/>
      <c r="O75" s="117" t="s">
        <v>247</v>
      </c>
    </row>
    <row r="76" spans="1:15" x14ac:dyDescent="0.2">
      <c r="A76" s="275" t="s">
        <v>60</v>
      </c>
      <c r="B76" s="376"/>
      <c r="C76" s="377"/>
      <c r="D76" s="377"/>
      <c r="E76" s="377"/>
      <c r="F76" s="272"/>
      <c r="G76" s="273"/>
      <c r="H76" s="274"/>
      <c r="I76" s="365"/>
      <c r="J76" s="366"/>
      <c r="K76" s="267" t="str">
        <f t="shared" si="7"/>
        <v/>
      </c>
      <c r="L76" s="382"/>
      <c r="M76" s="383"/>
      <c r="N76" s="73"/>
      <c r="O76" s="117"/>
    </row>
    <row r="77" spans="1:15" x14ac:dyDescent="0.2">
      <c r="A77" s="275" t="s">
        <v>61</v>
      </c>
      <c r="B77" s="376"/>
      <c r="C77" s="377"/>
      <c r="D77" s="377"/>
      <c r="E77" s="377"/>
      <c r="F77" s="370"/>
      <c r="G77" s="371"/>
      <c r="H77" s="372"/>
      <c r="I77" s="365"/>
      <c r="J77" s="366"/>
      <c r="K77" s="267" t="str">
        <f t="shared" si="7"/>
        <v/>
      </c>
      <c r="L77" s="382"/>
      <c r="M77" s="383"/>
      <c r="N77" s="73"/>
      <c r="O77" s="117"/>
    </row>
    <row r="78" spans="1:15" x14ac:dyDescent="0.2">
      <c r="A78" s="275" t="s">
        <v>62</v>
      </c>
      <c r="B78" s="376"/>
      <c r="C78" s="377"/>
      <c r="D78" s="377"/>
      <c r="E78" s="377"/>
      <c r="F78" s="370"/>
      <c r="G78" s="371"/>
      <c r="H78" s="372"/>
      <c r="I78" s="365"/>
      <c r="J78" s="366"/>
      <c r="K78" s="267" t="str">
        <f t="shared" si="7"/>
        <v/>
      </c>
      <c r="L78" s="382"/>
      <c r="M78" s="383"/>
      <c r="N78" s="73"/>
      <c r="O78" s="117"/>
    </row>
    <row r="79" spans="1:15" x14ac:dyDescent="0.2">
      <c r="A79" s="275" t="s">
        <v>63</v>
      </c>
      <c r="B79" s="376"/>
      <c r="C79" s="377"/>
      <c r="D79" s="377"/>
      <c r="E79" s="377"/>
      <c r="F79" s="370"/>
      <c r="G79" s="371"/>
      <c r="H79" s="372"/>
      <c r="I79" s="365"/>
      <c r="J79" s="366"/>
      <c r="K79" s="267" t="str">
        <f>IF(F79&lt;&gt;"",F79*I79,"")</f>
        <v/>
      </c>
      <c r="L79" s="382"/>
      <c r="M79" s="383"/>
      <c r="N79" s="73"/>
      <c r="O79" s="116"/>
    </row>
    <row r="80" spans="1:15" ht="15" thickBot="1" x14ac:dyDescent="0.25">
      <c r="A80" s="154" t="s">
        <v>31</v>
      </c>
      <c r="B80" s="155"/>
      <c r="C80" s="155"/>
      <c r="D80" s="155"/>
      <c r="E80" s="155"/>
      <c r="F80" s="155"/>
      <c r="G80" s="155"/>
      <c r="H80" s="155"/>
      <c r="I80" s="155"/>
      <c r="J80" s="155"/>
      <c r="K80" s="276">
        <f>SUM(K72:K79)</f>
        <v>0</v>
      </c>
      <c r="L80" s="226"/>
      <c r="M80" s="156"/>
      <c r="N80" s="73"/>
      <c r="O80" s="403"/>
    </row>
    <row r="81" spans="1:15" ht="15.75" thickTop="1" thickBot="1" x14ac:dyDescent="0.25">
      <c r="A81" s="76"/>
      <c r="M81" s="75"/>
      <c r="N81" s="113"/>
      <c r="O81" s="403"/>
    </row>
    <row r="82" spans="1:15" ht="15" thickTop="1" x14ac:dyDescent="0.2">
      <c r="A82" s="179" t="s">
        <v>252</v>
      </c>
      <c r="B82" s="180"/>
      <c r="C82" s="180"/>
      <c r="D82" s="180"/>
      <c r="E82" s="180"/>
      <c r="F82" s="180"/>
      <c r="G82" s="180"/>
      <c r="H82" s="180"/>
      <c r="I82" s="180"/>
      <c r="J82" s="180"/>
      <c r="K82" s="279">
        <f>K68+K80</f>
        <v>0</v>
      </c>
      <c r="L82" s="181"/>
      <c r="M82" s="182"/>
      <c r="N82" s="113"/>
    </row>
    <row r="83" spans="1:15" x14ac:dyDescent="0.2">
      <c r="A83" s="77"/>
      <c r="N83" s="73"/>
      <c r="O83" s="116"/>
    </row>
    <row r="84" spans="1:15" ht="15" thickBot="1" x14ac:dyDescent="0.25">
      <c r="N84" s="73"/>
      <c r="O84" s="116"/>
    </row>
    <row r="85" spans="1:15" ht="15" thickTop="1" x14ac:dyDescent="0.2">
      <c r="A85" s="173" t="s">
        <v>46</v>
      </c>
      <c r="B85" s="174"/>
      <c r="C85" s="174"/>
      <c r="D85" s="174"/>
      <c r="E85" s="174"/>
      <c r="F85" s="174"/>
      <c r="G85" s="174"/>
      <c r="H85" s="174"/>
      <c r="I85" s="174"/>
      <c r="J85" s="174"/>
      <c r="K85" s="174"/>
      <c r="L85" s="174"/>
      <c r="M85" s="183"/>
      <c r="N85" s="73"/>
      <c r="O85" s="116"/>
    </row>
    <row r="86" spans="1:15" ht="39" customHeight="1" x14ac:dyDescent="0.2">
      <c r="A86" s="177" t="s">
        <v>23</v>
      </c>
      <c r="B86" s="384" t="s">
        <v>47</v>
      </c>
      <c r="C86" s="385"/>
      <c r="D86" s="385"/>
      <c r="E86" s="385"/>
      <c r="F86" s="385"/>
      <c r="G86" s="385"/>
      <c r="H86" s="386"/>
      <c r="I86" s="389" t="s">
        <v>48</v>
      </c>
      <c r="J86" s="389"/>
      <c r="K86" s="169" t="s">
        <v>33</v>
      </c>
      <c r="L86" s="380" t="s">
        <v>30</v>
      </c>
      <c r="M86" s="381"/>
      <c r="N86" s="73"/>
      <c r="O86" s="116"/>
    </row>
    <row r="87" spans="1:15" ht="14.25" customHeight="1" x14ac:dyDescent="0.2">
      <c r="A87" s="275" t="s">
        <v>64</v>
      </c>
      <c r="B87" s="367"/>
      <c r="C87" s="368"/>
      <c r="D87" s="368"/>
      <c r="E87" s="368"/>
      <c r="F87" s="368"/>
      <c r="G87" s="368"/>
      <c r="H87" s="369"/>
      <c r="I87" s="378"/>
      <c r="J87" s="379"/>
      <c r="K87" s="257"/>
      <c r="L87" s="382"/>
      <c r="M87" s="383"/>
      <c r="N87" s="73"/>
      <c r="O87" s="116" t="s">
        <v>238</v>
      </c>
    </row>
    <row r="88" spans="1:15" x14ac:dyDescent="0.2">
      <c r="A88" s="278" t="s">
        <v>65</v>
      </c>
      <c r="B88" s="373"/>
      <c r="C88" s="374"/>
      <c r="D88" s="374"/>
      <c r="E88" s="374"/>
      <c r="F88" s="374"/>
      <c r="G88" s="374"/>
      <c r="H88" s="375"/>
      <c r="I88" s="378"/>
      <c r="J88" s="379"/>
      <c r="K88" s="257"/>
      <c r="L88" s="382"/>
      <c r="M88" s="383"/>
      <c r="N88" s="73"/>
      <c r="O88" s="116"/>
    </row>
    <row r="89" spans="1:15" x14ac:dyDescent="0.2">
      <c r="A89" s="275" t="s">
        <v>66</v>
      </c>
      <c r="B89" s="367"/>
      <c r="C89" s="368"/>
      <c r="D89" s="368"/>
      <c r="E89" s="368"/>
      <c r="F89" s="368"/>
      <c r="G89" s="368"/>
      <c r="H89" s="369"/>
      <c r="I89" s="378"/>
      <c r="J89" s="379"/>
      <c r="K89" s="257"/>
      <c r="L89" s="382"/>
      <c r="M89" s="383"/>
      <c r="N89" s="73"/>
      <c r="O89" s="116"/>
    </row>
    <row r="90" spans="1:15" x14ac:dyDescent="0.2">
      <c r="A90" s="275" t="s">
        <v>67</v>
      </c>
      <c r="B90" s="367"/>
      <c r="C90" s="368"/>
      <c r="D90" s="368"/>
      <c r="E90" s="368"/>
      <c r="F90" s="368"/>
      <c r="G90" s="368"/>
      <c r="H90" s="369"/>
      <c r="I90" s="378"/>
      <c r="J90" s="379"/>
      <c r="K90" s="257"/>
      <c r="L90" s="382"/>
      <c r="M90" s="383"/>
      <c r="N90" s="73"/>
      <c r="O90" s="116"/>
    </row>
    <row r="91" spans="1:15" x14ac:dyDescent="0.2">
      <c r="A91" s="275" t="s">
        <v>68</v>
      </c>
      <c r="B91" s="367"/>
      <c r="C91" s="368"/>
      <c r="D91" s="368"/>
      <c r="E91" s="368"/>
      <c r="F91" s="368"/>
      <c r="G91" s="368"/>
      <c r="H91" s="369"/>
      <c r="I91" s="378"/>
      <c r="J91" s="379"/>
      <c r="K91" s="257"/>
      <c r="L91" s="382"/>
      <c r="M91" s="383"/>
      <c r="N91" s="73"/>
      <c r="O91" s="116"/>
    </row>
    <row r="92" spans="1:15" x14ac:dyDescent="0.2">
      <c r="A92" s="275" t="s">
        <v>49</v>
      </c>
      <c r="B92" s="293"/>
      <c r="C92" s="293"/>
      <c r="D92" s="293"/>
      <c r="E92" s="293"/>
      <c r="F92" s="293"/>
      <c r="G92" s="293"/>
      <c r="H92" s="293"/>
      <c r="I92" s="378"/>
      <c r="J92" s="379"/>
      <c r="K92" s="257"/>
      <c r="L92" s="382"/>
      <c r="M92" s="383"/>
      <c r="N92" s="113"/>
      <c r="O92" s="109"/>
    </row>
    <row r="93" spans="1:15" x14ac:dyDescent="0.2">
      <c r="A93" s="275" t="s">
        <v>69</v>
      </c>
      <c r="B93" s="367"/>
      <c r="C93" s="368"/>
      <c r="D93" s="368"/>
      <c r="E93" s="368"/>
      <c r="F93" s="368"/>
      <c r="G93" s="368"/>
      <c r="H93" s="369"/>
      <c r="I93" s="378"/>
      <c r="J93" s="379"/>
      <c r="K93" s="257"/>
      <c r="L93" s="382"/>
      <c r="M93" s="383"/>
      <c r="N93" s="113"/>
      <c r="O93" s="109"/>
    </row>
    <row r="94" spans="1:15" x14ac:dyDescent="0.2">
      <c r="A94" s="275" t="s">
        <v>70</v>
      </c>
      <c r="B94" s="367"/>
      <c r="C94" s="368"/>
      <c r="D94" s="368"/>
      <c r="E94" s="368"/>
      <c r="F94" s="368"/>
      <c r="G94" s="368"/>
      <c r="H94" s="369"/>
      <c r="I94" s="378"/>
      <c r="J94" s="379"/>
      <c r="K94" s="257"/>
      <c r="L94" s="382"/>
      <c r="M94" s="383"/>
      <c r="N94" s="73"/>
      <c r="O94" s="109"/>
    </row>
    <row r="95" spans="1:15" x14ac:dyDescent="0.2">
      <c r="A95" s="186" t="s">
        <v>165</v>
      </c>
      <c r="B95" s="160"/>
      <c r="C95" s="160"/>
      <c r="D95" s="160"/>
      <c r="E95" s="160"/>
      <c r="F95" s="160"/>
      <c r="G95" s="160"/>
      <c r="H95" s="160"/>
      <c r="I95" s="160"/>
      <c r="J95" s="160"/>
      <c r="K95" s="264">
        <f>SUM(K87:K94)</f>
        <v>0</v>
      </c>
      <c r="L95" s="227"/>
      <c r="M95" s="187"/>
      <c r="N95" s="73"/>
      <c r="O95" s="109"/>
    </row>
    <row r="96" spans="1:15" ht="15" thickBot="1" x14ac:dyDescent="0.25">
      <c r="N96" s="73"/>
      <c r="O96" s="109"/>
    </row>
    <row r="97" spans="1:15" ht="15" thickTop="1" x14ac:dyDescent="0.2">
      <c r="A97" s="133" t="s">
        <v>81</v>
      </c>
      <c r="B97" s="188"/>
      <c r="C97" s="188"/>
      <c r="D97" s="188"/>
      <c r="E97" s="188"/>
      <c r="F97" s="188"/>
      <c r="G97" s="188"/>
      <c r="H97" s="188"/>
      <c r="I97" s="188"/>
      <c r="J97" s="188"/>
      <c r="K97" s="188"/>
      <c r="L97" s="188"/>
      <c r="M97" s="189"/>
      <c r="N97" s="73"/>
      <c r="O97" s="109"/>
    </row>
    <row r="98" spans="1:15" ht="40.5" customHeight="1" x14ac:dyDescent="0.2">
      <c r="A98" s="177" t="s">
        <v>23</v>
      </c>
      <c r="B98" s="167" t="s">
        <v>71</v>
      </c>
      <c r="C98" s="184"/>
      <c r="D98" s="184"/>
      <c r="E98" s="184"/>
      <c r="F98" s="184"/>
      <c r="G98" s="184"/>
      <c r="H98" s="185"/>
      <c r="I98" s="389" t="s">
        <v>219</v>
      </c>
      <c r="J98" s="389"/>
      <c r="K98" s="169" t="s">
        <v>33</v>
      </c>
      <c r="L98" s="380" t="s">
        <v>30</v>
      </c>
      <c r="M98" s="381"/>
      <c r="N98" s="73"/>
      <c r="O98" s="109"/>
    </row>
    <row r="99" spans="1:15" x14ac:dyDescent="0.2">
      <c r="A99" s="278" t="s">
        <v>73</v>
      </c>
      <c r="B99" s="367"/>
      <c r="C99" s="368"/>
      <c r="D99" s="368"/>
      <c r="E99" s="368"/>
      <c r="F99" s="368"/>
      <c r="G99" s="368"/>
      <c r="H99" s="369"/>
      <c r="I99" s="378"/>
      <c r="J99" s="379"/>
      <c r="K99" s="257"/>
      <c r="L99" s="382"/>
      <c r="M99" s="383"/>
      <c r="N99" s="73"/>
      <c r="O99" s="222" t="s">
        <v>198</v>
      </c>
    </row>
    <row r="100" spans="1:15" x14ac:dyDescent="0.2">
      <c r="A100" s="278" t="s">
        <v>74</v>
      </c>
      <c r="B100" s="367"/>
      <c r="C100" s="368"/>
      <c r="D100" s="368"/>
      <c r="E100" s="368"/>
      <c r="F100" s="368"/>
      <c r="G100" s="368"/>
      <c r="H100" s="369"/>
      <c r="I100" s="378"/>
      <c r="J100" s="379"/>
      <c r="K100" s="257"/>
      <c r="L100" s="382"/>
      <c r="M100" s="383"/>
      <c r="N100" s="73"/>
      <c r="O100" s="116"/>
    </row>
    <row r="101" spans="1:15" x14ac:dyDescent="0.2">
      <c r="A101" s="278" t="s">
        <v>75</v>
      </c>
      <c r="B101" s="367"/>
      <c r="C101" s="368"/>
      <c r="D101" s="368"/>
      <c r="E101" s="368"/>
      <c r="F101" s="368"/>
      <c r="G101" s="368"/>
      <c r="H101" s="369"/>
      <c r="I101" s="378"/>
      <c r="J101" s="379"/>
      <c r="K101" s="257"/>
      <c r="L101" s="382"/>
      <c r="M101" s="383"/>
      <c r="N101" s="73"/>
      <c r="O101" s="116"/>
    </row>
    <row r="102" spans="1:15" x14ac:dyDescent="0.2">
      <c r="A102" s="278" t="s">
        <v>76</v>
      </c>
      <c r="B102" s="367"/>
      <c r="C102" s="368"/>
      <c r="D102" s="368"/>
      <c r="E102" s="368"/>
      <c r="F102" s="368"/>
      <c r="G102" s="368"/>
      <c r="H102" s="369"/>
      <c r="I102" s="378"/>
      <c r="J102" s="379"/>
      <c r="K102" s="257"/>
      <c r="L102" s="382"/>
      <c r="M102" s="383"/>
      <c r="N102" s="73"/>
      <c r="O102" s="116"/>
    </row>
    <row r="103" spans="1:15" x14ac:dyDescent="0.2">
      <c r="A103" s="278" t="s">
        <v>77</v>
      </c>
      <c r="B103" s="367"/>
      <c r="C103" s="368"/>
      <c r="D103" s="368"/>
      <c r="E103" s="368"/>
      <c r="F103" s="368"/>
      <c r="G103" s="368"/>
      <c r="H103" s="369"/>
      <c r="I103" s="378"/>
      <c r="J103" s="379"/>
      <c r="K103" s="257"/>
      <c r="L103" s="382"/>
      <c r="M103" s="383"/>
      <c r="N103" s="113"/>
      <c r="O103" s="116"/>
    </row>
    <row r="104" spans="1:15" x14ac:dyDescent="0.2">
      <c r="A104" s="278" t="s">
        <v>78</v>
      </c>
      <c r="B104" s="367"/>
      <c r="C104" s="368"/>
      <c r="D104" s="368"/>
      <c r="E104" s="368"/>
      <c r="F104" s="368"/>
      <c r="G104" s="368"/>
      <c r="H104" s="369"/>
      <c r="I104" s="378"/>
      <c r="J104" s="379"/>
      <c r="K104" s="257"/>
      <c r="L104" s="382"/>
      <c r="M104" s="383"/>
      <c r="N104" s="113"/>
      <c r="O104" s="116"/>
    </row>
    <row r="105" spans="1:15" x14ac:dyDescent="0.2">
      <c r="A105" s="278" t="s">
        <v>79</v>
      </c>
      <c r="B105" s="367"/>
      <c r="C105" s="368"/>
      <c r="D105" s="368"/>
      <c r="E105" s="368"/>
      <c r="F105" s="368"/>
      <c r="G105" s="368"/>
      <c r="H105" s="369"/>
      <c r="I105" s="378"/>
      <c r="J105" s="379"/>
      <c r="K105" s="257"/>
      <c r="L105" s="382"/>
      <c r="M105" s="383"/>
      <c r="N105" s="73"/>
      <c r="O105" s="116"/>
    </row>
    <row r="106" spans="1:15" x14ac:dyDescent="0.2">
      <c r="A106" s="278" t="s">
        <v>80</v>
      </c>
      <c r="B106" s="367"/>
      <c r="C106" s="368"/>
      <c r="D106" s="368"/>
      <c r="E106" s="368"/>
      <c r="F106" s="368"/>
      <c r="G106" s="368"/>
      <c r="H106" s="369"/>
      <c r="I106" s="378"/>
      <c r="J106" s="379"/>
      <c r="K106" s="257"/>
      <c r="L106" s="382"/>
      <c r="M106" s="383"/>
      <c r="N106" s="73"/>
      <c r="O106" s="116"/>
    </row>
    <row r="107" spans="1:15" ht="15" thickBot="1" x14ac:dyDescent="0.25">
      <c r="A107" s="190" t="s">
        <v>166</v>
      </c>
      <c r="B107" s="155"/>
      <c r="C107" s="155"/>
      <c r="D107" s="155"/>
      <c r="E107" s="155"/>
      <c r="F107" s="155"/>
      <c r="G107" s="155"/>
      <c r="H107" s="155"/>
      <c r="I107" s="155"/>
      <c r="J107" s="155"/>
      <c r="K107" s="268">
        <f>SUM(K99:K106)</f>
        <v>0</v>
      </c>
      <c r="L107" s="226"/>
      <c r="M107" s="156"/>
      <c r="N107" s="73"/>
      <c r="O107" s="116"/>
    </row>
    <row r="108" spans="1:15" ht="15.75" thickTop="1" thickBot="1" x14ac:dyDescent="0.25">
      <c r="N108" s="73"/>
      <c r="O108" s="107"/>
    </row>
    <row r="109" spans="1:15" ht="15" thickTop="1" x14ac:dyDescent="0.2">
      <c r="A109" s="133" t="s">
        <v>82</v>
      </c>
      <c r="B109" s="188"/>
      <c r="C109" s="188"/>
      <c r="D109" s="188"/>
      <c r="E109" s="188"/>
      <c r="F109" s="188"/>
      <c r="G109" s="188"/>
      <c r="H109" s="188"/>
      <c r="I109" s="188"/>
      <c r="J109" s="188"/>
      <c r="K109" s="188"/>
      <c r="L109" s="188"/>
      <c r="M109" s="189"/>
      <c r="N109" s="73"/>
      <c r="O109" s="107"/>
    </row>
    <row r="110" spans="1:15" ht="28.5" x14ac:dyDescent="0.2">
      <c r="A110" s="177" t="s">
        <v>23</v>
      </c>
      <c r="B110" s="450" t="s">
        <v>83</v>
      </c>
      <c r="C110" s="451"/>
      <c r="D110" s="451"/>
      <c r="E110" s="451"/>
      <c r="F110" s="452" t="s">
        <v>84</v>
      </c>
      <c r="G110" s="453"/>
      <c r="H110" s="454"/>
      <c r="I110" s="453"/>
      <c r="J110" s="455"/>
      <c r="K110" s="169" t="s">
        <v>33</v>
      </c>
      <c r="L110" s="380" t="s">
        <v>30</v>
      </c>
      <c r="M110" s="381"/>
      <c r="N110" s="73"/>
      <c r="O110" s="107"/>
    </row>
    <row r="111" spans="1:15" x14ac:dyDescent="0.2">
      <c r="A111" s="275" t="s">
        <v>85</v>
      </c>
      <c r="B111" s="367"/>
      <c r="C111" s="368"/>
      <c r="D111" s="368"/>
      <c r="E111" s="368"/>
      <c r="F111" s="367"/>
      <c r="G111" s="368"/>
      <c r="H111" s="368"/>
      <c r="I111" s="368"/>
      <c r="J111" s="369"/>
      <c r="K111" s="257"/>
      <c r="L111" s="382"/>
      <c r="M111" s="383"/>
      <c r="N111" s="73"/>
    </row>
    <row r="112" spans="1:15" x14ac:dyDescent="0.2">
      <c r="A112" s="275" t="s">
        <v>86</v>
      </c>
      <c r="B112" s="367"/>
      <c r="C112" s="368"/>
      <c r="D112" s="368"/>
      <c r="E112" s="368"/>
      <c r="F112" s="367"/>
      <c r="G112" s="368"/>
      <c r="H112" s="368"/>
      <c r="I112" s="368"/>
      <c r="J112" s="369"/>
      <c r="K112" s="257"/>
      <c r="L112" s="382"/>
      <c r="M112" s="383"/>
      <c r="N112" s="73"/>
      <c r="O112" s="116"/>
    </row>
    <row r="113" spans="1:15" x14ac:dyDescent="0.2">
      <c r="A113" s="275" t="s">
        <v>87</v>
      </c>
      <c r="B113" s="367"/>
      <c r="C113" s="368"/>
      <c r="D113" s="368"/>
      <c r="E113" s="368"/>
      <c r="F113" s="367"/>
      <c r="G113" s="368"/>
      <c r="H113" s="368"/>
      <c r="I113" s="368"/>
      <c r="J113" s="369"/>
      <c r="K113" s="257"/>
      <c r="L113" s="382"/>
      <c r="M113" s="383"/>
      <c r="N113" s="73"/>
      <c r="O113" s="403" t="s">
        <v>239</v>
      </c>
    </row>
    <row r="114" spans="1:15" x14ac:dyDescent="0.2">
      <c r="A114" s="275" t="s">
        <v>88</v>
      </c>
      <c r="B114" s="367"/>
      <c r="C114" s="368"/>
      <c r="D114" s="368"/>
      <c r="E114" s="368"/>
      <c r="F114" s="367"/>
      <c r="G114" s="368"/>
      <c r="H114" s="368"/>
      <c r="I114" s="368"/>
      <c r="J114" s="369"/>
      <c r="K114" s="257"/>
      <c r="L114" s="382"/>
      <c r="M114" s="383"/>
      <c r="N114" s="73"/>
      <c r="O114" s="403"/>
    </row>
    <row r="115" spans="1:15" x14ac:dyDescent="0.2">
      <c r="A115" s="275" t="s">
        <v>89</v>
      </c>
      <c r="B115" s="367"/>
      <c r="C115" s="368"/>
      <c r="D115" s="368"/>
      <c r="E115" s="368"/>
      <c r="F115" s="367"/>
      <c r="G115" s="368"/>
      <c r="H115" s="368"/>
      <c r="I115" s="368"/>
      <c r="J115" s="369"/>
      <c r="K115" s="257"/>
      <c r="L115" s="382"/>
      <c r="M115" s="383"/>
      <c r="N115" s="73"/>
      <c r="O115" s="403"/>
    </row>
    <row r="116" spans="1:15" x14ac:dyDescent="0.2">
      <c r="A116" s="275" t="s">
        <v>90</v>
      </c>
      <c r="B116" s="367"/>
      <c r="C116" s="368"/>
      <c r="D116" s="368"/>
      <c r="E116" s="368"/>
      <c r="F116" s="367"/>
      <c r="G116" s="368"/>
      <c r="H116" s="368"/>
      <c r="I116" s="368"/>
      <c r="J116" s="369"/>
      <c r="K116" s="257"/>
      <c r="L116" s="382"/>
      <c r="M116" s="383"/>
      <c r="N116" s="73"/>
      <c r="O116" s="403"/>
    </row>
    <row r="117" spans="1:15" x14ac:dyDescent="0.2">
      <c r="A117" s="275" t="s">
        <v>91</v>
      </c>
      <c r="B117" s="367"/>
      <c r="C117" s="368"/>
      <c r="D117" s="368"/>
      <c r="E117" s="368"/>
      <c r="F117" s="367"/>
      <c r="G117" s="368"/>
      <c r="H117" s="368"/>
      <c r="I117" s="368"/>
      <c r="J117" s="369"/>
      <c r="K117" s="257"/>
      <c r="L117" s="382"/>
      <c r="M117" s="383"/>
      <c r="N117" s="73"/>
      <c r="O117" s="403"/>
    </row>
    <row r="118" spans="1:15" x14ac:dyDescent="0.2">
      <c r="A118" s="275" t="s">
        <v>92</v>
      </c>
      <c r="B118" s="367"/>
      <c r="C118" s="368"/>
      <c r="D118" s="368"/>
      <c r="E118" s="368"/>
      <c r="F118" s="367"/>
      <c r="G118" s="368"/>
      <c r="H118" s="368"/>
      <c r="I118" s="368"/>
      <c r="J118" s="369"/>
      <c r="K118" s="257"/>
      <c r="L118" s="382"/>
      <c r="M118" s="383"/>
      <c r="N118" s="73"/>
      <c r="O118" s="403"/>
    </row>
    <row r="119" spans="1:15" ht="15" customHeight="1" x14ac:dyDescent="0.2">
      <c r="A119" s="159" t="s">
        <v>167</v>
      </c>
      <c r="B119" s="160"/>
      <c r="C119" s="160"/>
      <c r="D119" s="160"/>
      <c r="E119" s="160"/>
      <c r="F119" s="160"/>
      <c r="G119" s="160"/>
      <c r="H119" s="160"/>
      <c r="I119" s="160"/>
      <c r="J119" s="160"/>
      <c r="K119" s="264">
        <f>SUM(K111:K118)</f>
        <v>0</v>
      </c>
      <c r="L119" s="227"/>
      <c r="M119" s="187"/>
      <c r="N119" s="73"/>
      <c r="O119" s="403"/>
    </row>
    <row r="120" spans="1:15" x14ac:dyDescent="0.2">
      <c r="A120" s="77"/>
      <c r="N120" s="80"/>
      <c r="O120" s="116"/>
    </row>
    <row r="121" spans="1:15" ht="15" thickBot="1" x14ac:dyDescent="0.25">
      <c r="N121" s="73"/>
      <c r="O121" s="116"/>
    </row>
    <row r="122" spans="1:15" ht="15" thickTop="1" x14ac:dyDescent="0.2">
      <c r="A122" s="433" t="s">
        <v>93</v>
      </c>
      <c r="B122" s="434"/>
      <c r="C122" s="175"/>
      <c r="D122" s="176"/>
      <c r="N122" s="118"/>
      <c r="O122" s="107"/>
    </row>
    <row r="123" spans="1:15" ht="23.25" customHeight="1" thickBot="1" x14ac:dyDescent="0.25">
      <c r="A123" s="191" t="s">
        <v>94</v>
      </c>
      <c r="B123" s="192"/>
      <c r="C123" s="192"/>
      <c r="D123" s="280">
        <f>SUM(D124:D128)</f>
        <v>0</v>
      </c>
      <c r="N123" s="73"/>
      <c r="O123" s="107"/>
    </row>
    <row r="124" spans="1:15" ht="15" thickTop="1" x14ac:dyDescent="0.2">
      <c r="A124" s="193" t="s">
        <v>190</v>
      </c>
      <c r="B124" s="170"/>
      <c r="C124" s="146"/>
      <c r="D124" s="281">
        <f>L32</f>
        <v>0</v>
      </c>
      <c r="N124" s="73"/>
      <c r="O124" s="107"/>
    </row>
    <row r="125" spans="1:15" x14ac:dyDescent="0.2">
      <c r="A125" s="194" t="s">
        <v>96</v>
      </c>
      <c r="B125" s="184"/>
      <c r="C125" s="124"/>
      <c r="D125" s="282">
        <f>K82</f>
        <v>0</v>
      </c>
      <c r="N125" s="73"/>
      <c r="O125" s="107"/>
    </row>
    <row r="126" spans="1:15" x14ac:dyDescent="0.2">
      <c r="A126" s="194" t="s">
        <v>97</v>
      </c>
      <c r="B126" s="184"/>
      <c r="C126" s="124"/>
      <c r="D126" s="282">
        <f>K95</f>
        <v>0</v>
      </c>
      <c r="N126" s="83"/>
      <c r="O126" s="107"/>
    </row>
    <row r="127" spans="1:15" x14ac:dyDescent="0.2">
      <c r="A127" s="194" t="s">
        <v>98</v>
      </c>
      <c r="B127" s="184"/>
      <c r="C127" s="124"/>
      <c r="D127" s="282">
        <f>K107</f>
        <v>0</v>
      </c>
      <c r="N127" s="83"/>
      <c r="O127" s="107"/>
    </row>
    <row r="128" spans="1:15" ht="15" thickBot="1" x14ac:dyDescent="0.25">
      <c r="A128" s="195" t="s">
        <v>99</v>
      </c>
      <c r="B128" s="196"/>
      <c r="C128" s="147"/>
      <c r="D128" s="283">
        <f>K119</f>
        <v>0</v>
      </c>
      <c r="N128" s="83"/>
      <c r="O128" s="107"/>
    </row>
    <row r="129" spans="1:15" ht="15" thickTop="1" x14ac:dyDescent="0.2">
      <c r="N129" s="83"/>
      <c r="O129" s="107"/>
    </row>
    <row r="130" spans="1:15" ht="15" thickBot="1" x14ac:dyDescent="0.25">
      <c r="N130" s="83"/>
      <c r="O130" s="107"/>
    </row>
    <row r="131" spans="1:15" ht="15" thickTop="1" x14ac:dyDescent="0.2">
      <c r="A131" s="435" t="s">
        <v>214</v>
      </c>
      <c r="B131" s="436"/>
      <c r="C131" s="134"/>
      <c r="D131" s="135"/>
      <c r="F131" s="240" t="s">
        <v>215</v>
      </c>
      <c r="N131" s="83"/>
      <c r="O131" s="423"/>
    </row>
    <row r="132" spans="1:15" x14ac:dyDescent="0.2">
      <c r="A132" s="124" t="s">
        <v>100</v>
      </c>
      <c r="B132" s="124"/>
      <c r="C132" s="124"/>
      <c r="D132" s="286"/>
      <c r="F132" s="240" t="s">
        <v>213</v>
      </c>
      <c r="N132" s="83"/>
      <c r="O132" s="443"/>
    </row>
    <row r="133" spans="1:15" ht="15" thickBot="1" x14ac:dyDescent="0.25">
      <c r="A133" s="197" t="s">
        <v>101</v>
      </c>
      <c r="B133" s="147"/>
      <c r="C133" s="147"/>
      <c r="D133" s="284">
        <f>D123*D132</f>
        <v>0</v>
      </c>
      <c r="N133" s="83"/>
      <c r="O133" s="443"/>
    </row>
    <row r="134" spans="1:15" ht="15.75" thickTop="1" thickBot="1" x14ac:dyDescent="0.25">
      <c r="D134" s="242"/>
      <c r="N134" s="83"/>
      <c r="O134" s="230"/>
    </row>
    <row r="135" spans="1:15" ht="15.75" customHeight="1" thickTop="1" x14ac:dyDescent="0.2">
      <c r="A135" s="173" t="s">
        <v>243</v>
      </c>
      <c r="B135" s="174"/>
      <c r="C135" s="174"/>
      <c r="D135" s="176"/>
      <c r="F135" s="449" t="s">
        <v>241</v>
      </c>
      <c r="G135" s="449"/>
      <c r="H135" s="449"/>
      <c r="I135" s="449"/>
      <c r="J135" s="449"/>
      <c r="K135" s="449"/>
      <c r="L135" s="449"/>
      <c r="M135" s="449"/>
      <c r="N135" s="83"/>
      <c r="O135" s="230"/>
    </row>
    <row r="136" spans="1:15" x14ac:dyDescent="0.2">
      <c r="A136" s="447" t="s">
        <v>218</v>
      </c>
      <c r="B136" s="445"/>
      <c r="C136" s="446"/>
      <c r="D136" s="287"/>
      <c r="F136" s="449"/>
      <c r="G136" s="449"/>
      <c r="H136" s="449"/>
      <c r="I136" s="449"/>
      <c r="J136" s="449"/>
      <c r="K136" s="449"/>
      <c r="L136" s="449"/>
      <c r="M136" s="449"/>
      <c r="N136" s="83"/>
      <c r="O136" s="230"/>
    </row>
    <row r="137" spans="1:15" x14ac:dyDescent="0.2">
      <c r="A137" s="447" t="s">
        <v>100</v>
      </c>
      <c r="B137" s="445"/>
      <c r="C137" s="446"/>
      <c r="D137" s="288"/>
      <c r="F137" s="449"/>
      <c r="G137" s="449"/>
      <c r="H137" s="449"/>
      <c r="I137" s="449"/>
      <c r="J137" s="449"/>
      <c r="K137" s="449"/>
      <c r="L137" s="449"/>
      <c r="M137" s="449"/>
      <c r="N137" s="83"/>
      <c r="O137" s="230"/>
    </row>
    <row r="138" spans="1:15" ht="15" thickBot="1" x14ac:dyDescent="0.25">
      <c r="A138" s="243" t="s">
        <v>101</v>
      </c>
      <c r="B138" s="244"/>
      <c r="C138" s="245"/>
      <c r="D138" s="289"/>
      <c r="F138" s="449"/>
      <c r="G138" s="449"/>
      <c r="H138" s="449"/>
      <c r="I138" s="449"/>
      <c r="J138" s="449"/>
      <c r="K138" s="449"/>
      <c r="L138" s="449"/>
      <c r="M138" s="449"/>
      <c r="N138" s="83"/>
      <c r="O138" s="230"/>
    </row>
    <row r="139" spans="1:15" ht="15.75" thickTop="1" thickBot="1" x14ac:dyDescent="0.25">
      <c r="N139" s="83"/>
      <c r="O139" s="117"/>
    </row>
    <row r="140" spans="1:15" ht="38.25" hidden="1" customHeight="1" x14ac:dyDescent="0.2">
      <c r="A140" s="437" t="s">
        <v>119</v>
      </c>
      <c r="B140" s="437"/>
      <c r="C140" s="437"/>
      <c r="D140" s="437"/>
      <c r="N140" s="83"/>
      <c r="O140" s="107"/>
    </row>
    <row r="141" spans="1:15" ht="15" hidden="1" thickBot="1" x14ac:dyDescent="0.25">
      <c r="O141" s="107"/>
    </row>
    <row r="142" spans="1:15" s="88" customFormat="1" ht="15.75" hidden="1" thickTop="1" thickBot="1" x14ac:dyDescent="0.25">
      <c r="A142" s="438" t="s">
        <v>102</v>
      </c>
      <c r="B142" s="439"/>
      <c r="C142" s="86"/>
      <c r="D142" s="87"/>
      <c r="O142" s="119"/>
    </row>
    <row r="143" spans="1:15" ht="15" hidden="1" thickBot="1" x14ac:dyDescent="0.25">
      <c r="A143" s="81" t="s">
        <v>103</v>
      </c>
      <c r="B143" s="82"/>
      <c r="C143" s="120"/>
      <c r="D143" s="121" t="s">
        <v>29</v>
      </c>
      <c r="O143" s="107"/>
    </row>
    <row r="144" spans="1:15" ht="15" hidden="1" thickBot="1" x14ac:dyDescent="0.25">
      <c r="A144" s="85" t="s">
        <v>26</v>
      </c>
      <c r="B144" s="54"/>
      <c r="C144" s="78"/>
      <c r="D144" s="89">
        <v>35000</v>
      </c>
      <c r="O144" s="107"/>
    </row>
    <row r="145" spans="1:15" ht="15" hidden="1" thickBot="1" x14ac:dyDescent="0.25">
      <c r="A145" s="85" t="s">
        <v>27</v>
      </c>
      <c r="B145" s="54"/>
      <c r="C145" s="78"/>
      <c r="D145" s="89"/>
      <c r="O145" s="107"/>
    </row>
    <row r="146" spans="1:15" ht="15" hidden="1" thickBot="1" x14ac:dyDescent="0.25">
      <c r="A146" s="85" t="s">
        <v>28</v>
      </c>
      <c r="B146" s="54"/>
      <c r="C146" s="78"/>
      <c r="D146" s="89"/>
      <c r="O146" s="116"/>
    </row>
    <row r="147" spans="1:15" ht="15" hidden="1" thickBot="1" x14ac:dyDescent="0.25">
      <c r="A147" s="85" t="s">
        <v>104</v>
      </c>
      <c r="B147" s="54"/>
      <c r="C147" s="78"/>
      <c r="D147" s="89"/>
      <c r="O147" s="117"/>
    </row>
    <row r="148" spans="1:15" ht="15" hidden="1" thickBot="1" x14ac:dyDescent="0.25">
      <c r="A148" s="85" t="s">
        <v>104</v>
      </c>
      <c r="B148" s="54"/>
      <c r="C148" s="78"/>
      <c r="D148" s="89"/>
      <c r="O148" s="116"/>
    </row>
    <row r="149" spans="1:15" ht="15" hidden="1" thickBot="1" x14ac:dyDescent="0.25">
      <c r="A149" s="85" t="s">
        <v>104</v>
      </c>
      <c r="B149" s="54"/>
      <c r="C149" s="78"/>
      <c r="D149" s="89"/>
      <c r="O149" s="116"/>
    </row>
    <row r="150" spans="1:15" ht="15" hidden="1" thickBot="1" x14ac:dyDescent="0.25">
      <c r="A150" s="85" t="s">
        <v>104</v>
      </c>
      <c r="B150" s="54"/>
      <c r="C150" s="78"/>
      <c r="D150" s="89"/>
      <c r="O150" s="116"/>
    </row>
    <row r="151" spans="1:15" ht="15" hidden="1" thickBot="1" x14ac:dyDescent="0.25">
      <c r="A151" s="79" t="s">
        <v>31</v>
      </c>
      <c r="B151" s="60"/>
      <c r="C151" s="90"/>
      <c r="D151" s="84">
        <f>SUM(D144:D150)</f>
        <v>35000</v>
      </c>
      <c r="O151" s="116"/>
    </row>
    <row r="152" spans="1:15" ht="15" hidden="1" thickBot="1" x14ac:dyDescent="0.25">
      <c r="O152" s="116"/>
    </row>
    <row r="153" spans="1:15" ht="30.75" hidden="1" customHeight="1" thickTop="1" x14ac:dyDescent="0.2">
      <c r="A153" s="440" t="s">
        <v>105</v>
      </c>
      <c r="B153" s="441"/>
      <c r="C153" s="442"/>
      <c r="D153" s="122">
        <f>D151-D123</f>
        <v>35000</v>
      </c>
      <c r="O153" s="116"/>
    </row>
    <row r="154" spans="1:15" ht="15" thickTop="1" x14ac:dyDescent="0.2">
      <c r="A154" s="435" t="s">
        <v>240</v>
      </c>
      <c r="B154" s="436"/>
      <c r="C154" s="134"/>
      <c r="D154" s="135"/>
      <c r="F154" s="448" t="s">
        <v>242</v>
      </c>
      <c r="G154" s="448"/>
      <c r="H154" s="448"/>
      <c r="I154" s="448"/>
      <c r="J154" s="448"/>
      <c r="K154" s="448"/>
      <c r="L154" s="448"/>
      <c r="M154" s="448"/>
      <c r="O154" s="423"/>
    </row>
    <row r="155" spans="1:15" x14ac:dyDescent="0.2">
      <c r="A155" s="444" t="s">
        <v>171</v>
      </c>
      <c r="B155" s="445"/>
      <c r="C155" s="446"/>
      <c r="D155" s="290"/>
      <c r="F155" s="448"/>
      <c r="G155" s="448"/>
      <c r="H155" s="448"/>
      <c r="I155" s="448"/>
      <c r="J155" s="448"/>
      <c r="K155" s="448"/>
      <c r="L155" s="448"/>
      <c r="M155" s="448"/>
      <c r="O155" s="423"/>
    </row>
    <row r="156" spans="1:15" ht="15.75" customHeight="1" x14ac:dyDescent="0.2">
      <c r="A156" s="444" t="s">
        <v>172</v>
      </c>
      <c r="B156" s="445"/>
      <c r="C156" s="446"/>
      <c r="D156" s="291"/>
      <c r="O156" s="423"/>
    </row>
    <row r="157" spans="1:15" ht="16.5" customHeight="1" thickBot="1" x14ac:dyDescent="0.25">
      <c r="A157" s="430" t="s">
        <v>31</v>
      </c>
      <c r="B157" s="431"/>
      <c r="C157" s="432"/>
      <c r="D157" s="285">
        <f>SUM(D155:D156)</f>
        <v>0</v>
      </c>
      <c r="O157" s="116"/>
    </row>
    <row r="158" spans="1:15" ht="15" thickTop="1" x14ac:dyDescent="0.2"/>
    <row r="171" spans="1:2" hidden="1" x14ac:dyDescent="0.2">
      <c r="A171" s="2">
        <v>6450</v>
      </c>
      <c r="B171" s="2" t="s">
        <v>221</v>
      </c>
    </row>
    <row r="172" spans="1:2" hidden="1" x14ac:dyDescent="0.2">
      <c r="A172" s="2">
        <v>1720</v>
      </c>
      <c r="B172" s="2" t="s">
        <v>199</v>
      </c>
    </row>
    <row r="173" spans="1:2" hidden="1" x14ac:dyDescent="0.2"/>
    <row r="174" spans="1:2" hidden="1" x14ac:dyDescent="0.2">
      <c r="B174" s="2" t="s">
        <v>206</v>
      </c>
    </row>
    <row r="175" spans="1:2" hidden="1" x14ac:dyDescent="0.2">
      <c r="A175" s="2" t="s">
        <v>207</v>
      </c>
    </row>
    <row r="176" spans="1:2" hidden="1" x14ac:dyDescent="0.2">
      <c r="A176" s="2" t="s">
        <v>208</v>
      </c>
    </row>
    <row r="177" spans="1:2" hidden="1" x14ac:dyDescent="0.2">
      <c r="A177" s="2" t="s">
        <v>209</v>
      </c>
    </row>
    <row r="178" spans="1:2" ht="42.75" hidden="1" x14ac:dyDescent="0.2">
      <c r="A178" s="239" t="s">
        <v>211</v>
      </c>
    </row>
    <row r="179" spans="1:2" hidden="1" x14ac:dyDescent="0.2">
      <c r="A179" s="2" t="s">
        <v>210</v>
      </c>
    </row>
    <row r="180" spans="1:2" hidden="1" x14ac:dyDescent="0.2"/>
    <row r="181" spans="1:2" hidden="1" x14ac:dyDescent="0.2">
      <c r="B181" s="2" t="s">
        <v>216</v>
      </c>
    </row>
    <row r="182" spans="1:2" hidden="1" x14ac:dyDescent="0.2">
      <c r="A182" s="241">
        <v>0.6</v>
      </c>
    </row>
    <row r="183" spans="1:2" hidden="1" x14ac:dyDescent="0.2">
      <c r="A183" s="241">
        <v>0.85</v>
      </c>
    </row>
    <row r="184" spans="1:2" hidden="1" x14ac:dyDescent="0.2"/>
    <row r="185" spans="1:2" hidden="1" x14ac:dyDescent="0.2">
      <c r="B185" s="2" t="s">
        <v>169</v>
      </c>
    </row>
    <row r="186" spans="1:2" hidden="1" x14ac:dyDescent="0.2">
      <c r="A186" s="2" t="s">
        <v>217</v>
      </c>
    </row>
    <row r="187" spans="1:2" hidden="1" x14ac:dyDescent="0.2">
      <c r="A187" s="2" t="s">
        <v>171</v>
      </c>
    </row>
    <row r="188" spans="1:2" hidden="1" x14ac:dyDescent="0.2">
      <c r="A188" s="2" t="s">
        <v>172</v>
      </c>
    </row>
  </sheetData>
  <mergeCells count="171">
    <mergeCell ref="O113:O119"/>
    <mergeCell ref="I92:J92"/>
    <mergeCell ref="I93:J93"/>
    <mergeCell ref="I94:J94"/>
    <mergeCell ref="I98:J98"/>
    <mergeCell ref="I99:J99"/>
    <mergeCell ref="I100:J100"/>
    <mergeCell ref="I101:J101"/>
    <mergeCell ref="I102:J102"/>
    <mergeCell ref="L118:M118"/>
    <mergeCell ref="F114:J114"/>
    <mergeCell ref="F115:J115"/>
    <mergeCell ref="F116:J116"/>
    <mergeCell ref="F117:J117"/>
    <mergeCell ref="F118:J118"/>
    <mergeCell ref="B94:H94"/>
    <mergeCell ref="B99:H99"/>
    <mergeCell ref="L101:M101"/>
    <mergeCell ref="L102:M102"/>
    <mergeCell ref="B110:E110"/>
    <mergeCell ref="F110:J110"/>
    <mergeCell ref="L103:M103"/>
    <mergeCell ref="L104:M104"/>
    <mergeCell ref="B117:E117"/>
    <mergeCell ref="A157:C157"/>
    <mergeCell ref="A122:B122"/>
    <mergeCell ref="A131:B131"/>
    <mergeCell ref="A140:D140"/>
    <mergeCell ref="A142:B142"/>
    <mergeCell ref="A153:C153"/>
    <mergeCell ref="A154:B154"/>
    <mergeCell ref="O131:O133"/>
    <mergeCell ref="O154:O156"/>
    <mergeCell ref="A155:C155"/>
    <mergeCell ref="A156:C156"/>
    <mergeCell ref="A136:C136"/>
    <mergeCell ref="F154:M155"/>
    <mergeCell ref="A137:C137"/>
    <mergeCell ref="F135:M138"/>
    <mergeCell ref="O80:O81"/>
    <mergeCell ref="I86:J86"/>
    <mergeCell ref="I87:J87"/>
    <mergeCell ref="I88:J88"/>
    <mergeCell ref="I89:J89"/>
    <mergeCell ref="I90:J90"/>
    <mergeCell ref="I91:J91"/>
    <mergeCell ref="L86:M86"/>
    <mergeCell ref="L100:M100"/>
    <mergeCell ref="L98:M98"/>
    <mergeCell ref="L99:M99"/>
    <mergeCell ref="L92:M92"/>
    <mergeCell ref="L93:M93"/>
    <mergeCell ref="L94:M94"/>
    <mergeCell ref="L88:M88"/>
    <mergeCell ref="L89:M89"/>
    <mergeCell ref="L90:M90"/>
    <mergeCell ref="L91:M91"/>
    <mergeCell ref="O60:O64"/>
    <mergeCell ref="O65:O69"/>
    <mergeCell ref="I71:J71"/>
    <mergeCell ref="I72:J72"/>
    <mergeCell ref="O72:O73"/>
    <mergeCell ref="I73:J73"/>
    <mergeCell ref="G60:H60"/>
    <mergeCell ref="G61:H61"/>
    <mergeCell ref="G62:H62"/>
    <mergeCell ref="G63:H63"/>
    <mergeCell ref="G64:H64"/>
    <mergeCell ref="G65:H65"/>
    <mergeCell ref="G66:H66"/>
    <mergeCell ref="L71:M71"/>
    <mergeCell ref="L73:M73"/>
    <mergeCell ref="F71:H71"/>
    <mergeCell ref="F72:H72"/>
    <mergeCell ref="G67:H67"/>
    <mergeCell ref="L60:M60"/>
    <mergeCell ref="L61:M61"/>
    <mergeCell ref="L62:M62"/>
    <mergeCell ref="L63:M63"/>
    <mergeCell ref="L64:M64"/>
    <mergeCell ref="L65:M65"/>
    <mergeCell ref="A3:M7"/>
    <mergeCell ref="K58:K59"/>
    <mergeCell ref="O58:O59"/>
    <mergeCell ref="L58:M59"/>
    <mergeCell ref="G59:H59"/>
    <mergeCell ref="A58:A59"/>
    <mergeCell ref="B58:E59"/>
    <mergeCell ref="F58:F59"/>
    <mergeCell ref="G58:I58"/>
    <mergeCell ref="J58:J59"/>
    <mergeCell ref="O14:O38"/>
    <mergeCell ref="A9:C10"/>
    <mergeCell ref="K9:M9"/>
    <mergeCell ref="K10:M10"/>
    <mergeCell ref="I9:J9"/>
    <mergeCell ref="I10:J10"/>
    <mergeCell ref="D9:H10"/>
    <mergeCell ref="O8:O11"/>
    <mergeCell ref="L76:M76"/>
    <mergeCell ref="L77:M77"/>
    <mergeCell ref="L78:M78"/>
    <mergeCell ref="L79:M79"/>
    <mergeCell ref="L87:M87"/>
    <mergeCell ref="B86:H86"/>
    <mergeCell ref="L74:M74"/>
    <mergeCell ref="L75:M75"/>
    <mergeCell ref="B60:E60"/>
    <mergeCell ref="B61:E61"/>
    <mergeCell ref="B62:E62"/>
    <mergeCell ref="B64:E64"/>
    <mergeCell ref="F73:H73"/>
    <mergeCell ref="F74:H74"/>
    <mergeCell ref="F77:H77"/>
    <mergeCell ref="F78:H78"/>
    <mergeCell ref="B65:E65"/>
    <mergeCell ref="B66:E66"/>
    <mergeCell ref="B67:E67"/>
    <mergeCell ref="B72:E72"/>
    <mergeCell ref="B73:E73"/>
    <mergeCell ref="B74:E74"/>
    <mergeCell ref="B75:E75"/>
    <mergeCell ref="L72:M72"/>
    <mergeCell ref="B118:E118"/>
    <mergeCell ref="B105:H105"/>
    <mergeCell ref="B106:H106"/>
    <mergeCell ref="L110:M110"/>
    <mergeCell ref="B111:E111"/>
    <mergeCell ref="B113:E113"/>
    <mergeCell ref="L114:M114"/>
    <mergeCell ref="L115:M115"/>
    <mergeCell ref="L116:M116"/>
    <mergeCell ref="L117:M117"/>
    <mergeCell ref="B112:E112"/>
    <mergeCell ref="F111:J111"/>
    <mergeCell ref="F112:J112"/>
    <mergeCell ref="F113:J113"/>
    <mergeCell ref="L112:M112"/>
    <mergeCell ref="L113:M113"/>
    <mergeCell ref="L105:M105"/>
    <mergeCell ref="L106:M106"/>
    <mergeCell ref="L111:M111"/>
    <mergeCell ref="I105:J105"/>
    <mergeCell ref="I106:J106"/>
    <mergeCell ref="B114:E114"/>
    <mergeCell ref="B115:E115"/>
    <mergeCell ref="B116:E116"/>
    <mergeCell ref="B100:H100"/>
    <mergeCell ref="B101:H101"/>
    <mergeCell ref="B102:H102"/>
    <mergeCell ref="B103:H103"/>
    <mergeCell ref="B104:H104"/>
    <mergeCell ref="I103:J103"/>
    <mergeCell ref="I104:J104"/>
    <mergeCell ref="B79:E79"/>
    <mergeCell ref="I78:J78"/>
    <mergeCell ref="B78:E78"/>
    <mergeCell ref="B87:H87"/>
    <mergeCell ref="I74:J74"/>
    <mergeCell ref="I75:J75"/>
    <mergeCell ref="I76:J76"/>
    <mergeCell ref="I77:J77"/>
    <mergeCell ref="B93:H93"/>
    <mergeCell ref="I79:J79"/>
    <mergeCell ref="F79:H79"/>
    <mergeCell ref="B89:H89"/>
    <mergeCell ref="B90:H90"/>
    <mergeCell ref="B91:H91"/>
    <mergeCell ref="B88:H88"/>
    <mergeCell ref="B76:E76"/>
    <mergeCell ref="B77:E77"/>
  </mergeCells>
  <dataValidations count="5">
    <dataValidation type="list" allowBlank="1" showInputMessage="1" showErrorMessage="1" sqref="K10" xr:uid="{DB9524E4-709B-4EC4-9221-C9C6C0468B53}">
      <formula1>$BO$10:$BO$12</formula1>
    </dataValidation>
    <dataValidation type="list" allowBlank="1" showInputMessage="1" showErrorMessage="1" sqref="K9" xr:uid="{163A7C70-A2FD-4B9A-AC17-A3D033B0D719}">
      <formula1>$BN$15:$BN$28</formula1>
    </dataValidation>
    <dataValidation type="list" allowBlank="1" showInputMessage="1" showErrorMessage="1" sqref="E15:E29" xr:uid="{5FBA6D90-5D08-404D-B9FB-A0747BD17A95}">
      <formula1>$A$175:$A$179</formula1>
    </dataValidation>
    <dataValidation type="list" allowBlank="1" showInputMessage="1" showErrorMessage="1" sqref="D132" xr:uid="{DB60CB84-6F93-48B2-BC87-2A76EE28CB15}">
      <formula1>$A$182:$A$183</formula1>
    </dataValidation>
    <dataValidation type="list" showInputMessage="1" showErrorMessage="1" sqref="A155:C156" xr:uid="{CE29FEF7-9D19-407D-87F8-44728C84285B}">
      <formula1>$A$186:$A$188</formula1>
    </dataValidation>
  </dataValidations>
  <pageMargins left="0.70866141732283472" right="0.70866141732283472" top="0.78740157480314965" bottom="0.78740157480314965" header="0.31496062992125984" footer="0.31496062992125984"/>
  <pageSetup paperSize="9" scale="43" fitToHeight="3" orientation="landscape" r:id="rId1"/>
  <headerFooter>
    <oddFooter>&amp;L&amp;F&amp;A&amp;RSeite &amp;P von &amp;N</oddFooter>
  </headerFooter>
  <rowBreaks count="2" manualBreakCount="2">
    <brk id="54" max="19" man="1"/>
    <brk id="96"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530D6-CA7A-49C4-A811-32357D74464A}">
  <dimension ref="A1:BP185"/>
  <sheetViews>
    <sheetView showGridLines="0" view="pageBreakPreview" topLeftCell="A2" zoomScale="90" zoomScaleNormal="75" zoomScaleSheetLayoutView="90" workbookViewId="0">
      <selection activeCell="A88" sqref="A88:XFD88"/>
    </sheetView>
  </sheetViews>
  <sheetFormatPr baseColWidth="10" defaultRowHeight="14.25" x14ac:dyDescent="0.2"/>
  <cols>
    <col min="1" max="1" width="9" style="2" customWidth="1"/>
    <col min="2" max="2" width="44.140625" style="2" customWidth="1"/>
    <col min="3" max="3" width="3.140625" style="2" customWidth="1"/>
    <col min="4" max="4" width="21.42578125" style="2" customWidth="1"/>
    <col min="5" max="5" width="15.28515625" style="2" customWidth="1"/>
    <col min="6" max="6" width="17.42578125" style="2" customWidth="1"/>
    <col min="7" max="8" width="15.85546875" style="2" customWidth="1"/>
    <col min="9" max="9" width="17" style="2" customWidth="1"/>
    <col min="10" max="10" width="19.140625" style="2" customWidth="1"/>
    <col min="11" max="12" width="19.28515625" style="2" customWidth="1"/>
    <col min="13" max="13" width="15.7109375" style="2" customWidth="1"/>
    <col min="14" max="14" width="0.28515625" style="2" customWidth="1"/>
    <col min="15" max="15" width="134" style="2" customWidth="1"/>
    <col min="16" max="60" width="11.42578125" style="2"/>
    <col min="61" max="69" width="0" style="2" hidden="1" customWidth="1"/>
    <col min="70" max="16384" width="11.42578125" style="2"/>
  </cols>
  <sheetData>
    <row r="1" spans="1:68" hidden="1" x14ac:dyDescent="0.2">
      <c r="A1" s="61" t="s">
        <v>0</v>
      </c>
      <c r="B1" s="61"/>
      <c r="C1" s="61"/>
      <c r="D1" s="61"/>
      <c r="N1" s="27"/>
      <c r="O1" s="27"/>
    </row>
    <row r="2" spans="1:68" x14ac:dyDescent="0.2">
      <c r="A2" s="61" t="s">
        <v>192</v>
      </c>
      <c r="B2" s="61"/>
      <c r="C2" s="61"/>
      <c r="D2" s="61"/>
      <c r="N2" s="27"/>
      <c r="O2" s="27"/>
    </row>
    <row r="3" spans="1:68" x14ac:dyDescent="0.2">
      <c r="A3" s="387" t="s">
        <v>186</v>
      </c>
      <c r="B3" s="387"/>
      <c r="C3" s="387"/>
      <c r="D3" s="387"/>
      <c r="E3" s="387"/>
      <c r="F3" s="387"/>
      <c r="G3" s="387"/>
      <c r="H3" s="387"/>
      <c r="I3" s="387"/>
      <c r="J3" s="387"/>
      <c r="K3" s="387"/>
      <c r="L3" s="387"/>
      <c r="M3" s="387"/>
      <c r="N3" s="27"/>
      <c r="O3" s="6"/>
    </row>
    <row r="4" spans="1:68" x14ac:dyDescent="0.2">
      <c r="A4" s="388"/>
      <c r="B4" s="388"/>
      <c r="C4" s="388"/>
      <c r="D4" s="388"/>
      <c r="E4" s="388"/>
      <c r="F4" s="388"/>
      <c r="G4" s="388"/>
      <c r="H4" s="388"/>
      <c r="I4" s="388"/>
      <c r="J4" s="388"/>
      <c r="K4" s="388"/>
      <c r="L4" s="388"/>
      <c r="M4" s="388"/>
      <c r="N4" s="27"/>
      <c r="O4" s="52"/>
    </row>
    <row r="5" spans="1:68" x14ac:dyDescent="0.2">
      <c r="A5" s="388"/>
      <c r="B5" s="388"/>
      <c r="C5" s="388"/>
      <c r="D5" s="388"/>
      <c r="E5" s="388"/>
      <c r="F5" s="388"/>
      <c r="G5" s="388"/>
      <c r="H5" s="388"/>
      <c r="I5" s="388"/>
      <c r="J5" s="388"/>
      <c r="K5" s="388"/>
      <c r="L5" s="388"/>
      <c r="M5" s="388"/>
      <c r="N5" s="27"/>
      <c r="O5" s="52"/>
    </row>
    <row r="6" spans="1:68" x14ac:dyDescent="0.2">
      <c r="A6" s="388"/>
      <c r="B6" s="388"/>
      <c r="C6" s="388"/>
      <c r="D6" s="388"/>
      <c r="E6" s="388"/>
      <c r="F6" s="388"/>
      <c r="G6" s="388"/>
      <c r="H6" s="388"/>
      <c r="I6" s="388"/>
      <c r="J6" s="388"/>
      <c r="K6" s="388"/>
      <c r="L6" s="388"/>
      <c r="M6" s="388"/>
      <c r="N6" s="27"/>
      <c r="O6" s="91"/>
    </row>
    <row r="7" spans="1:68" ht="30" customHeight="1" x14ac:dyDescent="0.2">
      <c r="A7" s="388"/>
      <c r="B7" s="388"/>
      <c r="C7" s="388"/>
      <c r="D7" s="388"/>
      <c r="E7" s="388"/>
      <c r="F7" s="388"/>
      <c r="G7" s="388"/>
      <c r="H7" s="388"/>
      <c r="I7" s="388"/>
      <c r="J7" s="388"/>
      <c r="K7" s="388"/>
      <c r="L7" s="388"/>
      <c r="M7" s="388"/>
      <c r="N7" s="27"/>
      <c r="O7" s="249"/>
    </row>
    <row r="8" spans="1:68" ht="15" thickBot="1" x14ac:dyDescent="0.25">
      <c r="N8" s="91"/>
      <c r="O8" s="250"/>
    </row>
    <row r="9" spans="1:68" ht="16.5" customHeight="1" thickTop="1" thickBot="1" x14ac:dyDescent="0.25">
      <c r="A9" s="404" t="s">
        <v>232</v>
      </c>
      <c r="B9" s="405"/>
      <c r="C9" s="406"/>
      <c r="D9" s="417"/>
      <c r="E9" s="417"/>
      <c r="F9" s="417"/>
      <c r="G9" s="417"/>
      <c r="H9" s="417"/>
      <c r="I9" s="414" t="s">
        <v>1</v>
      </c>
      <c r="J9" s="415"/>
      <c r="K9" s="410" t="s">
        <v>6</v>
      </c>
      <c r="L9" s="410"/>
      <c r="M9" s="411"/>
      <c r="O9" s="419" t="s">
        <v>139</v>
      </c>
    </row>
    <row r="10" spans="1:68" ht="17.25" customHeight="1" thickBot="1" x14ac:dyDescent="0.25">
      <c r="A10" s="407"/>
      <c r="B10" s="408"/>
      <c r="C10" s="409"/>
      <c r="D10" s="418"/>
      <c r="E10" s="418"/>
      <c r="F10" s="418"/>
      <c r="G10" s="418"/>
      <c r="H10" s="418"/>
      <c r="I10" s="416" t="s">
        <v>3</v>
      </c>
      <c r="J10" s="409"/>
      <c r="K10" s="412" t="s">
        <v>6</v>
      </c>
      <c r="L10" s="412"/>
      <c r="M10" s="413"/>
      <c r="O10" s="419"/>
      <c r="BM10" s="92" t="s">
        <v>5</v>
      </c>
      <c r="BN10" s="93"/>
      <c r="BO10" s="93" t="s">
        <v>6</v>
      </c>
      <c r="BP10" s="94"/>
    </row>
    <row r="11" spans="1:68" ht="15" thickTop="1" x14ac:dyDescent="0.2">
      <c r="N11" s="91"/>
      <c r="O11" s="419"/>
      <c r="BM11" s="95"/>
      <c r="BN11" s="96"/>
      <c r="BO11" s="96" t="s">
        <v>7</v>
      </c>
      <c r="BP11" s="97"/>
    </row>
    <row r="12" spans="1:68" ht="15" thickBot="1" x14ac:dyDescent="0.25">
      <c r="A12" s="143" t="s">
        <v>197</v>
      </c>
      <c r="B12" s="144"/>
      <c r="C12" s="144"/>
      <c r="D12" s="144"/>
      <c r="E12" s="144"/>
      <c r="F12" s="144"/>
      <c r="G12" s="144"/>
      <c r="H12" s="144"/>
      <c r="I12" s="144"/>
      <c r="J12" s="144"/>
      <c r="K12" s="144"/>
      <c r="L12" s="144"/>
      <c r="M12" s="145"/>
      <c r="N12" s="98"/>
      <c r="BM12" s="95"/>
      <c r="BN12" s="96"/>
      <c r="BO12" s="96" t="s">
        <v>8</v>
      </c>
      <c r="BP12" s="97"/>
    </row>
    <row r="13" spans="1:68" ht="15" thickTop="1" x14ac:dyDescent="0.2">
      <c r="A13" s="140" t="s">
        <v>193</v>
      </c>
      <c r="B13" s="141"/>
      <c r="C13" s="141"/>
      <c r="D13" s="141"/>
      <c r="E13" s="141"/>
      <c r="F13" s="141"/>
      <c r="G13" s="141"/>
      <c r="H13" s="141"/>
      <c r="I13" s="141"/>
      <c r="J13" s="141"/>
      <c r="K13" s="141"/>
      <c r="L13" s="141"/>
      <c r="M13" s="142"/>
      <c r="N13" s="98"/>
      <c r="BM13" s="95"/>
      <c r="BN13" s="96"/>
      <c r="BO13" s="96"/>
      <c r="BP13" s="97"/>
    </row>
    <row r="14" spans="1:68" ht="75.75" customHeight="1" x14ac:dyDescent="0.2">
      <c r="A14" s="136" t="s">
        <v>23</v>
      </c>
      <c r="B14" s="137" t="s">
        <v>24</v>
      </c>
      <c r="C14" s="138" t="s">
        <v>196</v>
      </c>
      <c r="D14" s="464" t="s">
        <v>25</v>
      </c>
      <c r="E14" s="465"/>
      <c r="F14" s="138" t="s">
        <v>202</v>
      </c>
      <c r="G14" s="138" t="s">
        <v>201</v>
      </c>
      <c r="H14" s="138" t="s">
        <v>199</v>
      </c>
      <c r="I14" s="138" t="s">
        <v>203</v>
      </c>
      <c r="J14" s="138" t="s">
        <v>116</v>
      </c>
      <c r="K14" s="138" t="s">
        <v>32</v>
      </c>
      <c r="L14" s="225" t="s">
        <v>33</v>
      </c>
      <c r="M14" s="139" t="s">
        <v>30</v>
      </c>
      <c r="N14" s="99" t="s">
        <v>106</v>
      </c>
      <c r="O14" s="466" t="s">
        <v>250</v>
      </c>
      <c r="BM14" s="100" t="s">
        <v>9</v>
      </c>
      <c r="BN14" s="96"/>
      <c r="BO14" s="96"/>
      <c r="BP14" s="97"/>
    </row>
    <row r="15" spans="1:68" x14ac:dyDescent="0.2">
      <c r="A15" s="252" t="s">
        <v>147</v>
      </c>
      <c r="B15" s="316"/>
      <c r="C15" s="254"/>
      <c r="D15" s="376"/>
      <c r="E15" s="461"/>
      <c r="F15" s="257"/>
      <c r="G15" s="263">
        <f t="shared" ref="G15:G29" si="0">F15*9%+IF(F15&gt;$A$171*14,$A$171*14,F15)*21%</f>
        <v>0</v>
      </c>
      <c r="H15" s="259" t="str">
        <f t="shared" ref="H15:H29" si="1">IF(B15&lt;&gt;"",$A$172,"")</f>
        <v/>
      </c>
      <c r="I15" s="260"/>
      <c r="J15" s="263">
        <f>(IFERROR(IF(ISERROR((F15+G15)/H15),0,((F15+G15)/((H15*I15)/40))),0))</f>
        <v>0</v>
      </c>
      <c r="K15" s="257"/>
      <c r="L15" s="263">
        <f>J15*K15</f>
        <v>0</v>
      </c>
      <c r="M15" s="340"/>
      <c r="N15" s="57">
        <f>J15/1.312*1720/14</f>
        <v>0</v>
      </c>
      <c r="O15" s="467"/>
      <c r="BM15" s="95"/>
      <c r="BN15" s="96" t="s">
        <v>6</v>
      </c>
      <c r="BO15" s="96"/>
      <c r="BP15" s="97"/>
    </row>
    <row r="16" spans="1:68" x14ac:dyDescent="0.2">
      <c r="A16" s="252" t="s">
        <v>148</v>
      </c>
      <c r="B16" s="316"/>
      <c r="C16" s="254"/>
      <c r="D16" s="376"/>
      <c r="E16" s="461"/>
      <c r="F16" s="257"/>
      <c r="G16" s="263">
        <f t="shared" si="0"/>
        <v>0</v>
      </c>
      <c r="H16" s="259" t="str">
        <f t="shared" si="1"/>
        <v/>
      </c>
      <c r="I16" s="260"/>
      <c r="J16" s="263">
        <f t="shared" ref="J16:J29" si="2">(IFERROR(IF(ISERROR((F16+G16)/H16),0,((F16+G16)/((H16*I16)/40))),0))</f>
        <v>0</v>
      </c>
      <c r="K16" s="257"/>
      <c r="L16" s="263">
        <f t="shared" ref="L16:L29" si="3">J16*K16</f>
        <v>0</v>
      </c>
      <c r="M16" s="340"/>
      <c r="N16" s="57">
        <f t="shared" ref="N16:N28" si="4">J16/1.312*1720/14</f>
        <v>0</v>
      </c>
      <c r="O16" s="467"/>
      <c r="BJ16" s="96" t="s">
        <v>10</v>
      </c>
      <c r="BM16" s="95"/>
      <c r="BN16" s="96" t="s">
        <v>11</v>
      </c>
      <c r="BO16" s="96"/>
      <c r="BP16" s="97"/>
    </row>
    <row r="17" spans="1:68" x14ac:dyDescent="0.2">
      <c r="A17" s="252" t="s">
        <v>149</v>
      </c>
      <c r="B17" s="316"/>
      <c r="C17" s="254"/>
      <c r="D17" s="376"/>
      <c r="E17" s="461"/>
      <c r="F17" s="257"/>
      <c r="G17" s="263">
        <f t="shared" si="0"/>
        <v>0</v>
      </c>
      <c r="H17" s="259" t="str">
        <f t="shared" si="1"/>
        <v/>
      </c>
      <c r="I17" s="260"/>
      <c r="J17" s="263">
        <f t="shared" si="2"/>
        <v>0</v>
      </c>
      <c r="K17" s="257"/>
      <c r="L17" s="263">
        <f t="shared" si="3"/>
        <v>0</v>
      </c>
      <c r="M17" s="340"/>
      <c r="N17" s="57">
        <f t="shared" si="4"/>
        <v>0</v>
      </c>
      <c r="O17" s="467"/>
      <c r="BJ17" s="96" t="s">
        <v>19</v>
      </c>
      <c r="BM17" s="95"/>
      <c r="BN17" s="96" t="s">
        <v>12</v>
      </c>
      <c r="BO17" s="96"/>
      <c r="BP17" s="97"/>
    </row>
    <row r="18" spans="1:68" x14ac:dyDescent="0.2">
      <c r="A18" s="252" t="s">
        <v>150</v>
      </c>
      <c r="B18" s="316"/>
      <c r="C18" s="253"/>
      <c r="D18" s="376"/>
      <c r="E18" s="461"/>
      <c r="F18" s="257"/>
      <c r="G18" s="263">
        <f t="shared" si="0"/>
        <v>0</v>
      </c>
      <c r="H18" s="259" t="str">
        <f t="shared" si="1"/>
        <v/>
      </c>
      <c r="I18" s="260"/>
      <c r="J18" s="263">
        <f t="shared" si="2"/>
        <v>0</v>
      </c>
      <c r="K18" s="257"/>
      <c r="L18" s="263">
        <f t="shared" si="3"/>
        <v>0</v>
      </c>
      <c r="M18" s="340"/>
      <c r="N18" s="57">
        <f t="shared" si="4"/>
        <v>0</v>
      </c>
      <c r="O18" s="467"/>
      <c r="BJ18" s="96" t="s">
        <v>20</v>
      </c>
      <c r="BM18" s="95"/>
      <c r="BN18" s="96" t="s">
        <v>13</v>
      </c>
      <c r="BO18" s="96"/>
      <c r="BP18" s="97"/>
    </row>
    <row r="19" spans="1:68" x14ac:dyDescent="0.2">
      <c r="A19" s="252" t="s">
        <v>151</v>
      </c>
      <c r="B19" s="316"/>
      <c r="C19" s="253"/>
      <c r="D19" s="376"/>
      <c r="E19" s="461"/>
      <c r="F19" s="257"/>
      <c r="G19" s="263">
        <f t="shared" si="0"/>
        <v>0</v>
      </c>
      <c r="H19" s="259" t="str">
        <f t="shared" si="1"/>
        <v/>
      </c>
      <c r="I19" s="260"/>
      <c r="J19" s="263">
        <f t="shared" si="2"/>
        <v>0</v>
      </c>
      <c r="K19" s="257"/>
      <c r="L19" s="263">
        <f t="shared" si="3"/>
        <v>0</v>
      </c>
      <c r="M19" s="340"/>
      <c r="N19" s="57">
        <f t="shared" si="4"/>
        <v>0</v>
      </c>
      <c r="O19" s="467"/>
      <c r="BJ19" s="96" t="s">
        <v>21</v>
      </c>
      <c r="BM19" s="95"/>
      <c r="BO19" s="96"/>
      <c r="BP19" s="97"/>
    </row>
    <row r="20" spans="1:68" x14ac:dyDescent="0.2">
      <c r="A20" s="252" t="s">
        <v>152</v>
      </c>
      <c r="B20" s="316"/>
      <c r="C20" s="253"/>
      <c r="D20" s="376"/>
      <c r="E20" s="461"/>
      <c r="F20" s="257"/>
      <c r="G20" s="263">
        <f t="shared" si="0"/>
        <v>0</v>
      </c>
      <c r="H20" s="259" t="str">
        <f t="shared" si="1"/>
        <v/>
      </c>
      <c r="I20" s="260"/>
      <c r="J20" s="263">
        <f t="shared" si="2"/>
        <v>0</v>
      </c>
      <c r="K20" s="257"/>
      <c r="L20" s="263">
        <f t="shared" si="3"/>
        <v>0</v>
      </c>
      <c r="M20" s="340"/>
      <c r="N20" s="57">
        <f t="shared" si="4"/>
        <v>0</v>
      </c>
      <c r="O20" s="467"/>
      <c r="BJ20" s="96" t="s">
        <v>22</v>
      </c>
      <c r="BM20" s="95"/>
      <c r="BO20" s="102"/>
      <c r="BP20" s="97"/>
    </row>
    <row r="21" spans="1:68" x14ac:dyDescent="0.2">
      <c r="A21" s="252" t="s">
        <v>153</v>
      </c>
      <c r="B21" s="316"/>
      <c r="C21" s="253"/>
      <c r="D21" s="376"/>
      <c r="E21" s="461"/>
      <c r="F21" s="257"/>
      <c r="G21" s="263">
        <f t="shared" si="0"/>
        <v>0</v>
      </c>
      <c r="H21" s="259" t="str">
        <f t="shared" si="1"/>
        <v/>
      </c>
      <c r="I21" s="260"/>
      <c r="J21" s="263">
        <f t="shared" si="2"/>
        <v>0</v>
      </c>
      <c r="K21" s="257"/>
      <c r="L21" s="263">
        <f t="shared" si="3"/>
        <v>0</v>
      </c>
      <c r="M21" s="340"/>
      <c r="N21" s="57">
        <f t="shared" si="4"/>
        <v>0</v>
      </c>
      <c r="O21" s="467"/>
      <c r="BJ21" s="96" t="s">
        <v>14</v>
      </c>
      <c r="BM21" s="95"/>
      <c r="BO21" s="96"/>
      <c r="BP21" s="97"/>
    </row>
    <row r="22" spans="1:68" x14ac:dyDescent="0.2">
      <c r="A22" s="252" t="s">
        <v>154</v>
      </c>
      <c r="B22" s="316"/>
      <c r="C22" s="253"/>
      <c r="D22" s="462"/>
      <c r="E22" s="463"/>
      <c r="F22" s="257"/>
      <c r="G22" s="263">
        <f t="shared" si="0"/>
        <v>0</v>
      </c>
      <c r="H22" s="259" t="str">
        <f t="shared" si="1"/>
        <v/>
      </c>
      <c r="I22" s="260"/>
      <c r="J22" s="263">
        <f t="shared" si="2"/>
        <v>0</v>
      </c>
      <c r="K22" s="257"/>
      <c r="L22" s="263">
        <f t="shared" si="3"/>
        <v>0</v>
      </c>
      <c r="M22" s="340"/>
      <c r="N22" s="57">
        <f t="shared" si="4"/>
        <v>0</v>
      </c>
      <c r="O22" s="467"/>
      <c r="BJ22" s="96" t="s">
        <v>15</v>
      </c>
      <c r="BM22" s="95"/>
      <c r="BO22" s="96"/>
      <c r="BP22" s="97"/>
    </row>
    <row r="23" spans="1:68" x14ac:dyDescent="0.2">
      <c r="A23" s="252" t="s">
        <v>155</v>
      </c>
      <c r="B23" s="316"/>
      <c r="C23" s="253"/>
      <c r="D23" s="462"/>
      <c r="E23" s="463"/>
      <c r="F23" s="257"/>
      <c r="G23" s="263">
        <f t="shared" si="0"/>
        <v>0</v>
      </c>
      <c r="H23" s="259" t="str">
        <f t="shared" si="1"/>
        <v/>
      </c>
      <c r="I23" s="260"/>
      <c r="J23" s="263">
        <f t="shared" si="2"/>
        <v>0</v>
      </c>
      <c r="K23" s="257"/>
      <c r="L23" s="263">
        <f t="shared" si="3"/>
        <v>0</v>
      </c>
      <c r="M23" s="340"/>
      <c r="N23" s="57">
        <f t="shared" si="4"/>
        <v>0</v>
      </c>
      <c r="O23" s="467"/>
      <c r="BJ23" s="96" t="s">
        <v>17</v>
      </c>
      <c r="BM23" s="95"/>
      <c r="BO23" s="96"/>
      <c r="BP23" s="97"/>
    </row>
    <row r="24" spans="1:68" x14ac:dyDescent="0.2">
      <c r="A24" s="252" t="s">
        <v>156</v>
      </c>
      <c r="B24" s="316"/>
      <c r="C24" s="253"/>
      <c r="D24" s="462"/>
      <c r="E24" s="463"/>
      <c r="F24" s="257"/>
      <c r="G24" s="263">
        <f t="shared" si="0"/>
        <v>0</v>
      </c>
      <c r="H24" s="259" t="str">
        <f t="shared" si="1"/>
        <v/>
      </c>
      <c r="I24" s="260"/>
      <c r="J24" s="263">
        <f t="shared" si="2"/>
        <v>0</v>
      </c>
      <c r="K24" s="257"/>
      <c r="L24" s="263">
        <f t="shared" si="3"/>
        <v>0</v>
      </c>
      <c r="M24" s="340"/>
      <c r="N24" s="57">
        <f t="shared" si="4"/>
        <v>0</v>
      </c>
      <c r="O24" s="467"/>
      <c r="BJ24" s="96" t="s">
        <v>18</v>
      </c>
      <c r="BM24" s="95"/>
      <c r="BO24" s="96"/>
      <c r="BP24" s="97"/>
    </row>
    <row r="25" spans="1:68" x14ac:dyDescent="0.2">
      <c r="A25" s="252" t="s">
        <v>157</v>
      </c>
      <c r="B25" s="316"/>
      <c r="C25" s="253"/>
      <c r="D25" s="462"/>
      <c r="E25" s="463"/>
      <c r="F25" s="257"/>
      <c r="G25" s="263">
        <f t="shared" si="0"/>
        <v>0</v>
      </c>
      <c r="H25" s="259" t="str">
        <f t="shared" si="1"/>
        <v/>
      </c>
      <c r="I25" s="260"/>
      <c r="J25" s="263">
        <f t="shared" si="2"/>
        <v>0</v>
      </c>
      <c r="K25" s="257"/>
      <c r="L25" s="263">
        <f t="shared" si="3"/>
        <v>0</v>
      </c>
      <c r="M25" s="340"/>
      <c r="N25" s="57">
        <f t="shared" si="4"/>
        <v>0</v>
      </c>
      <c r="O25" s="467"/>
      <c r="BJ25" s="96" t="s">
        <v>16</v>
      </c>
      <c r="BM25" s="95"/>
      <c r="BO25" s="96"/>
      <c r="BP25" s="97"/>
    </row>
    <row r="26" spans="1:68" x14ac:dyDescent="0.2">
      <c r="A26" s="252" t="s">
        <v>158</v>
      </c>
      <c r="B26" s="316"/>
      <c r="C26" s="253"/>
      <c r="D26" s="462"/>
      <c r="E26" s="463"/>
      <c r="F26" s="257"/>
      <c r="G26" s="263">
        <f t="shared" si="0"/>
        <v>0</v>
      </c>
      <c r="H26" s="259" t="str">
        <f t="shared" si="1"/>
        <v/>
      </c>
      <c r="I26" s="260"/>
      <c r="J26" s="263">
        <f t="shared" si="2"/>
        <v>0</v>
      </c>
      <c r="K26" s="257"/>
      <c r="L26" s="263">
        <f t="shared" si="3"/>
        <v>0</v>
      </c>
      <c r="M26" s="340"/>
      <c r="N26" s="57">
        <f t="shared" si="4"/>
        <v>0</v>
      </c>
      <c r="O26" s="467"/>
      <c r="BM26" s="95"/>
      <c r="BO26" s="96"/>
      <c r="BP26" s="97"/>
    </row>
    <row r="27" spans="1:68" x14ac:dyDescent="0.2">
      <c r="A27" s="252" t="s">
        <v>159</v>
      </c>
      <c r="B27" s="316"/>
      <c r="C27" s="253"/>
      <c r="D27" s="462"/>
      <c r="E27" s="463"/>
      <c r="F27" s="257"/>
      <c r="G27" s="263">
        <f t="shared" si="0"/>
        <v>0</v>
      </c>
      <c r="H27" s="259" t="str">
        <f t="shared" si="1"/>
        <v/>
      </c>
      <c r="I27" s="260"/>
      <c r="J27" s="263">
        <f t="shared" si="2"/>
        <v>0</v>
      </c>
      <c r="K27" s="257"/>
      <c r="L27" s="263">
        <f t="shared" si="3"/>
        <v>0</v>
      </c>
      <c r="M27" s="340"/>
      <c r="N27" s="57">
        <f t="shared" si="4"/>
        <v>0</v>
      </c>
      <c r="O27" s="467"/>
      <c r="BM27" s="95"/>
      <c r="BO27" s="96"/>
      <c r="BP27" s="97"/>
    </row>
    <row r="28" spans="1:68" x14ac:dyDescent="0.2">
      <c r="A28" s="252" t="s">
        <v>160</v>
      </c>
      <c r="B28" s="316"/>
      <c r="C28" s="253"/>
      <c r="D28" s="462"/>
      <c r="E28" s="463"/>
      <c r="F28" s="257"/>
      <c r="G28" s="263">
        <f t="shared" si="0"/>
        <v>0</v>
      </c>
      <c r="H28" s="259" t="str">
        <f t="shared" si="1"/>
        <v/>
      </c>
      <c r="I28" s="260"/>
      <c r="J28" s="263">
        <f t="shared" si="2"/>
        <v>0</v>
      </c>
      <c r="K28" s="257"/>
      <c r="L28" s="263">
        <f t="shared" si="3"/>
        <v>0</v>
      </c>
      <c r="M28" s="340"/>
      <c r="N28" s="57">
        <f t="shared" si="4"/>
        <v>0</v>
      </c>
      <c r="O28" s="467"/>
      <c r="BM28" s="95"/>
      <c r="BO28" s="96"/>
      <c r="BP28" s="97"/>
    </row>
    <row r="29" spans="1:68" ht="15" thickBot="1" x14ac:dyDescent="0.25">
      <c r="A29" s="252" t="s">
        <v>161</v>
      </c>
      <c r="B29" s="316"/>
      <c r="C29" s="253"/>
      <c r="D29" s="471"/>
      <c r="E29" s="472"/>
      <c r="F29" s="257"/>
      <c r="G29" s="263">
        <f t="shared" si="0"/>
        <v>0</v>
      </c>
      <c r="H29" s="259" t="str">
        <f t="shared" si="1"/>
        <v/>
      </c>
      <c r="I29" s="260"/>
      <c r="J29" s="263">
        <f t="shared" si="2"/>
        <v>0</v>
      </c>
      <c r="K29" s="257"/>
      <c r="L29" s="263">
        <f t="shared" si="3"/>
        <v>0</v>
      </c>
      <c r="M29" s="340"/>
      <c r="N29" s="57"/>
      <c r="O29" s="467"/>
      <c r="BM29" s="95"/>
      <c r="BN29" s="96"/>
      <c r="BO29" s="96"/>
      <c r="BP29" s="97"/>
    </row>
    <row r="30" spans="1:68" ht="15" thickTop="1" x14ac:dyDescent="0.2">
      <c r="A30" s="133" t="s">
        <v>142</v>
      </c>
      <c r="B30" s="134"/>
      <c r="C30" s="134"/>
      <c r="D30" s="134"/>
      <c r="E30" s="134"/>
      <c r="F30" s="134"/>
      <c r="G30" s="134"/>
      <c r="H30" s="134"/>
      <c r="I30" s="134"/>
      <c r="J30" s="134"/>
      <c r="K30" s="134"/>
      <c r="L30" s="134"/>
      <c r="M30" s="135"/>
      <c r="N30" s="57"/>
      <c r="O30" s="467"/>
      <c r="BM30" s="95"/>
      <c r="BN30" s="96"/>
      <c r="BO30" s="96"/>
      <c r="BP30" s="97"/>
    </row>
    <row r="31" spans="1:68" ht="71.25" x14ac:dyDescent="0.2">
      <c r="A31" s="136" t="s">
        <v>23</v>
      </c>
      <c r="B31" s="137" t="s">
        <v>24</v>
      </c>
      <c r="C31" s="138" t="s">
        <v>196</v>
      </c>
      <c r="D31" s="464" t="s">
        <v>25</v>
      </c>
      <c r="E31" s="465"/>
      <c r="F31" s="232"/>
      <c r="G31" s="235"/>
      <c r="H31" s="235"/>
      <c r="I31" s="233"/>
      <c r="J31" s="138" t="s">
        <v>162</v>
      </c>
      <c r="K31" s="138" t="s">
        <v>32</v>
      </c>
      <c r="L31" s="138" t="s">
        <v>33</v>
      </c>
      <c r="M31" s="139" t="s">
        <v>30</v>
      </c>
      <c r="N31" s="57"/>
      <c r="O31" s="467"/>
      <c r="BM31" s="95"/>
      <c r="BN31" s="96"/>
      <c r="BO31" s="96"/>
      <c r="BP31" s="97"/>
    </row>
    <row r="32" spans="1:68" x14ac:dyDescent="0.2">
      <c r="A32" s="252" t="s">
        <v>143</v>
      </c>
      <c r="B32" s="253"/>
      <c r="C32" s="253"/>
      <c r="D32" s="367"/>
      <c r="E32" s="369"/>
      <c r="F32" s="468"/>
      <c r="G32" s="469"/>
      <c r="H32" s="469"/>
      <c r="I32" s="470"/>
      <c r="J32" s="228">
        <v>50</v>
      </c>
      <c r="K32" s="257"/>
      <c r="L32" s="263">
        <f>J32*K32</f>
        <v>0</v>
      </c>
      <c r="M32" s="262"/>
      <c r="N32" s="57"/>
      <c r="O32" s="467"/>
      <c r="BM32" s="95"/>
      <c r="BN32" s="96"/>
      <c r="BO32" s="96"/>
      <c r="BP32" s="97"/>
    </row>
    <row r="33" spans="1:68" x14ac:dyDescent="0.2">
      <c r="A33" s="252" t="s">
        <v>144</v>
      </c>
      <c r="B33" s="253"/>
      <c r="C33" s="253"/>
      <c r="D33" s="367"/>
      <c r="E33" s="369"/>
      <c r="F33" s="58"/>
      <c r="G33" s="469"/>
      <c r="H33" s="469"/>
      <c r="I33" s="470"/>
      <c r="J33" s="228">
        <v>50</v>
      </c>
      <c r="K33" s="257"/>
      <c r="L33" s="263">
        <f t="shared" ref="L33:L35" si="5">J33*K33</f>
        <v>0</v>
      </c>
      <c r="M33" s="262"/>
      <c r="N33" s="57"/>
      <c r="O33" s="467"/>
      <c r="BM33" s="95"/>
      <c r="BN33" s="96"/>
      <c r="BO33" s="96"/>
      <c r="BP33" s="97"/>
    </row>
    <row r="34" spans="1:68" x14ac:dyDescent="0.2">
      <c r="A34" s="252" t="s">
        <v>145</v>
      </c>
      <c r="B34" s="253"/>
      <c r="C34" s="253"/>
      <c r="D34" s="367"/>
      <c r="E34" s="369"/>
      <c r="F34" s="58"/>
      <c r="G34" s="469"/>
      <c r="H34" s="469"/>
      <c r="I34" s="470"/>
      <c r="J34" s="228">
        <v>50</v>
      </c>
      <c r="K34" s="257"/>
      <c r="L34" s="263">
        <f t="shared" si="5"/>
        <v>0</v>
      </c>
      <c r="M34" s="262"/>
      <c r="N34" s="57"/>
      <c r="O34" s="467"/>
      <c r="BM34" s="95"/>
      <c r="BN34" s="96"/>
      <c r="BO34" s="96"/>
      <c r="BP34" s="97"/>
    </row>
    <row r="35" spans="1:68" x14ac:dyDescent="0.2">
      <c r="A35" s="252" t="s">
        <v>146</v>
      </c>
      <c r="B35" s="253"/>
      <c r="C35" s="253"/>
      <c r="D35" s="367"/>
      <c r="E35" s="369"/>
      <c r="F35" s="468"/>
      <c r="G35" s="469"/>
      <c r="H35" s="469"/>
      <c r="I35" s="470"/>
      <c r="J35" s="228">
        <v>50</v>
      </c>
      <c r="K35" s="257"/>
      <c r="L35" s="263">
        <f t="shared" si="5"/>
        <v>0</v>
      </c>
      <c r="M35" s="262"/>
      <c r="N35" s="57"/>
      <c r="O35" s="467"/>
      <c r="BM35" s="95"/>
      <c r="BN35" s="96"/>
      <c r="BO35" s="96"/>
      <c r="BP35" s="97"/>
    </row>
    <row r="36" spans="1:68" ht="15" thickBot="1" x14ac:dyDescent="0.25">
      <c r="A36" s="159" t="s">
        <v>248</v>
      </c>
      <c r="B36" s="160"/>
      <c r="C36" s="160"/>
      <c r="D36" s="160"/>
      <c r="E36" s="160"/>
      <c r="F36" s="227"/>
      <c r="G36" s="227"/>
      <c r="H36" s="227"/>
      <c r="I36" s="227"/>
      <c r="J36" s="227"/>
      <c r="K36" s="201"/>
      <c r="L36" s="264">
        <f>SUM(L15:L29)+SUM(L32:L35)</f>
        <v>0</v>
      </c>
      <c r="M36" s="150"/>
      <c r="N36" s="59"/>
      <c r="O36" s="467"/>
      <c r="BM36" s="103"/>
      <c r="BN36" s="104"/>
      <c r="BO36" s="104"/>
      <c r="BP36" s="105"/>
    </row>
    <row r="37" spans="1:68" ht="14.25" hidden="1" customHeight="1" x14ac:dyDescent="0.2">
      <c r="A37" s="148" t="s">
        <v>163</v>
      </c>
      <c r="B37" s="160"/>
      <c r="C37" s="160"/>
      <c r="D37" s="160"/>
      <c r="E37" s="161"/>
      <c r="F37" s="236"/>
      <c r="G37" s="198"/>
      <c r="H37" s="198"/>
      <c r="I37" s="198"/>
      <c r="J37" s="158"/>
      <c r="K37" s="157"/>
      <c r="L37" s="317"/>
      <c r="M37" s="150"/>
      <c r="N37" s="59"/>
      <c r="O37" s="101"/>
      <c r="BM37" s="96"/>
      <c r="BN37" s="96"/>
      <c r="BO37" s="96"/>
      <c r="BP37" s="96"/>
    </row>
    <row r="38" spans="1:68" x14ac:dyDescent="0.2">
      <c r="A38" s="152" t="s">
        <v>120</v>
      </c>
      <c r="B38" s="153"/>
      <c r="C38" s="153"/>
      <c r="D38" s="153"/>
      <c r="E38" s="160"/>
      <c r="F38" s="199"/>
      <c r="G38" s="199"/>
      <c r="H38" s="199"/>
      <c r="I38" s="199"/>
      <c r="J38" s="199"/>
      <c r="K38" s="201"/>
      <c r="L38" s="264">
        <f>L36*0.2</f>
        <v>0</v>
      </c>
      <c r="M38" s="150"/>
      <c r="N38" s="106"/>
      <c r="O38" s="107"/>
    </row>
    <row r="39" spans="1:68" ht="15.75" customHeight="1" thickBot="1" x14ac:dyDescent="0.25">
      <c r="A39" s="251" t="s">
        <v>249</v>
      </c>
      <c r="B39" s="155"/>
      <c r="C39" s="155"/>
      <c r="D39" s="155"/>
      <c r="E39" s="155"/>
      <c r="F39" s="155"/>
      <c r="G39" s="155"/>
      <c r="H39" s="155"/>
      <c r="I39" s="155"/>
      <c r="J39" s="155"/>
      <c r="K39" s="237"/>
      <c r="L39" s="265">
        <f>SUM(L36:L38)</f>
        <v>0</v>
      </c>
      <c r="M39" s="156"/>
      <c r="N39" s="108"/>
      <c r="O39" s="109"/>
    </row>
    <row r="40" spans="1:68" ht="15.75" thickTop="1" thickBot="1" x14ac:dyDescent="0.25">
      <c r="B40" s="27"/>
      <c r="C40" s="27"/>
      <c r="D40" s="27"/>
      <c r="N40" s="71"/>
      <c r="O40" s="53"/>
    </row>
    <row r="41" spans="1:68" ht="15" hidden="1" thickBot="1" x14ac:dyDescent="0.25">
      <c r="B41" s="61" t="s">
        <v>107</v>
      </c>
      <c r="N41" s="110"/>
      <c r="O41" s="109"/>
    </row>
    <row r="42" spans="1:68" ht="15" hidden="1" thickBot="1" x14ac:dyDescent="0.25">
      <c r="A42" s="62"/>
      <c r="B42" s="27"/>
      <c r="C42" s="1"/>
      <c r="D42" s="63" t="s">
        <v>108</v>
      </c>
      <c r="E42" s="63" t="s">
        <v>109</v>
      </c>
      <c r="N42" s="111"/>
      <c r="O42" s="423"/>
    </row>
    <row r="43" spans="1:68" ht="15" hidden="1" thickBot="1" x14ac:dyDescent="0.25">
      <c r="B43" s="64" t="s">
        <v>110</v>
      </c>
      <c r="C43" s="65"/>
      <c r="D43" s="66"/>
      <c r="E43" s="67" t="s">
        <v>111</v>
      </c>
      <c r="N43" s="111"/>
      <c r="O43" s="423"/>
    </row>
    <row r="44" spans="1:68" ht="15" hidden="1" thickBot="1" x14ac:dyDescent="0.25">
      <c r="B44" s="64" t="s">
        <v>112</v>
      </c>
      <c r="C44" s="65"/>
      <c r="D44" s="68">
        <f>D43*14</f>
        <v>0</v>
      </c>
      <c r="E44" s="69"/>
      <c r="N44" s="111"/>
      <c r="O44" s="423"/>
    </row>
    <row r="45" spans="1:68" ht="15" hidden="1" thickBot="1" x14ac:dyDescent="0.25">
      <c r="B45" s="64" t="s">
        <v>113</v>
      </c>
      <c r="C45" s="65"/>
      <c r="D45" s="70">
        <f>D44*9%+MIN(D44,6450*14)*21%</f>
        <v>0</v>
      </c>
      <c r="E45" s="66"/>
      <c r="N45" s="111"/>
      <c r="O45" s="423"/>
    </row>
    <row r="46" spans="1:68" ht="15" hidden="1" thickBot="1" x14ac:dyDescent="0.25">
      <c r="B46" s="64" t="s">
        <v>114</v>
      </c>
      <c r="C46" s="65"/>
      <c r="D46" s="70">
        <f>D44+D45</f>
        <v>0</v>
      </c>
      <c r="E46" s="70">
        <f>E44+E45</f>
        <v>0</v>
      </c>
      <c r="N46" s="71"/>
      <c r="O46" s="109"/>
    </row>
    <row r="47" spans="1:68" ht="15" hidden="1" thickBot="1" x14ac:dyDescent="0.25">
      <c r="B47" s="64" t="s">
        <v>115</v>
      </c>
      <c r="C47" s="65"/>
      <c r="D47" s="66">
        <v>1720</v>
      </c>
      <c r="E47" s="66">
        <v>1720</v>
      </c>
      <c r="N47" s="71"/>
      <c r="O47" s="53"/>
    </row>
    <row r="48" spans="1:68" ht="15" hidden="1" thickBot="1" x14ac:dyDescent="0.25">
      <c r="B48" s="64" t="s">
        <v>116</v>
      </c>
      <c r="C48" s="65"/>
      <c r="D48" s="112">
        <f>D46/D47</f>
        <v>0</v>
      </c>
      <c r="E48" s="112">
        <f>E46/E47</f>
        <v>0</v>
      </c>
      <c r="N48" s="71"/>
      <c r="O48" s="53"/>
    </row>
    <row r="49" spans="1:15" ht="15" hidden="1" thickBot="1" x14ac:dyDescent="0.25">
      <c r="B49" s="27"/>
      <c r="C49" s="27"/>
      <c r="D49" s="27"/>
      <c r="N49" s="71"/>
      <c r="O49" s="53"/>
    </row>
    <row r="50" spans="1:15" ht="15" hidden="1" thickBot="1" x14ac:dyDescent="0.25">
      <c r="B50" s="27" t="s">
        <v>117</v>
      </c>
      <c r="C50" s="27"/>
      <c r="D50" s="27"/>
      <c r="N50" s="71"/>
      <c r="O50" s="53"/>
    </row>
    <row r="51" spans="1:15" ht="15" hidden="1" thickBot="1" x14ac:dyDescent="0.25">
      <c r="B51" s="221" t="s">
        <v>118</v>
      </c>
      <c r="C51" s="27"/>
      <c r="D51" s="27"/>
      <c r="N51" s="113"/>
      <c r="O51" s="53"/>
    </row>
    <row r="52" spans="1:15" ht="15" hidden="1" thickBot="1" x14ac:dyDescent="0.25">
      <c r="N52" s="113"/>
      <c r="O52" s="53"/>
    </row>
    <row r="53" spans="1:15" ht="15" hidden="1" thickBot="1" x14ac:dyDescent="0.25">
      <c r="N53" s="113"/>
      <c r="O53" s="91"/>
    </row>
    <row r="54" spans="1:15" ht="15" hidden="1" thickBot="1" x14ac:dyDescent="0.25">
      <c r="N54" s="113"/>
      <c r="O54" s="91"/>
    </row>
    <row r="55" spans="1:15" ht="15" hidden="1" thickBot="1" x14ac:dyDescent="0.25">
      <c r="N55" s="72"/>
      <c r="O55" s="91"/>
    </row>
    <row r="56" spans="1:15" ht="15" hidden="1" thickBot="1" x14ac:dyDescent="0.25">
      <c r="N56" s="71"/>
      <c r="O56" s="91"/>
    </row>
    <row r="57" spans="1:15" ht="15" hidden="1" thickBot="1" x14ac:dyDescent="0.25">
      <c r="N57" s="71"/>
      <c r="O57" s="91"/>
    </row>
    <row r="58" spans="1:15" ht="15" hidden="1" thickBot="1" x14ac:dyDescent="0.25">
      <c r="N58" s="71"/>
      <c r="O58" s="91"/>
    </row>
    <row r="59" spans="1:15" ht="15" hidden="1" thickBot="1" x14ac:dyDescent="0.25">
      <c r="N59" s="71"/>
      <c r="O59" s="91"/>
    </row>
    <row r="60" spans="1:15" ht="15" hidden="1" thickBot="1" x14ac:dyDescent="0.25">
      <c r="N60" s="114"/>
      <c r="O60" s="91"/>
    </row>
    <row r="61" spans="1:15" ht="16.5" hidden="1" customHeight="1" thickTop="1" thickBot="1" x14ac:dyDescent="0.25">
      <c r="N61" s="114"/>
      <c r="O61" s="91"/>
    </row>
    <row r="62" spans="1:15" ht="15.75" thickTop="1" thickBot="1" x14ac:dyDescent="0.25">
      <c r="A62" s="162" t="s">
        <v>251</v>
      </c>
      <c r="B62" s="163"/>
      <c r="C62" s="163"/>
      <c r="D62" s="163"/>
      <c r="E62" s="163"/>
      <c r="F62" s="163"/>
      <c r="G62" s="163"/>
      <c r="H62" s="163"/>
      <c r="I62" s="163"/>
      <c r="J62" s="163"/>
      <c r="K62" s="163"/>
      <c r="L62" s="163"/>
      <c r="M62" s="164"/>
      <c r="N62" s="73"/>
    </row>
    <row r="63" spans="1:15" ht="15.75" thickTop="1" thickBot="1" x14ac:dyDescent="0.25">
      <c r="A63" s="74"/>
      <c r="M63" s="75"/>
      <c r="N63" s="115"/>
      <c r="O63" s="116"/>
    </row>
    <row r="64" spans="1:15" ht="15" thickTop="1" x14ac:dyDescent="0.2">
      <c r="A64" s="165" t="s">
        <v>234</v>
      </c>
      <c r="B64" s="126"/>
      <c r="C64" s="126"/>
      <c r="D64" s="126"/>
      <c r="E64" s="126"/>
      <c r="F64" s="126"/>
      <c r="G64" s="126"/>
      <c r="H64" s="126"/>
      <c r="I64" s="126"/>
      <c r="J64" s="126"/>
      <c r="K64" s="126"/>
      <c r="L64" s="126"/>
      <c r="M64" s="166"/>
      <c r="N64" s="73"/>
      <c r="O64" s="6"/>
    </row>
    <row r="65" spans="1:15" ht="43.5" customHeight="1" x14ac:dyDescent="0.2">
      <c r="A65" s="397" t="s">
        <v>23</v>
      </c>
      <c r="B65" s="398" t="s">
        <v>257</v>
      </c>
      <c r="C65" s="399"/>
      <c r="D65" s="399"/>
      <c r="E65" s="399"/>
      <c r="F65" s="389" t="s">
        <v>212</v>
      </c>
      <c r="G65" s="401" t="s">
        <v>36</v>
      </c>
      <c r="H65" s="402"/>
      <c r="I65" s="400"/>
      <c r="J65" s="389" t="s">
        <v>38</v>
      </c>
      <c r="K65" s="389" t="s">
        <v>39</v>
      </c>
      <c r="L65" s="391" t="s">
        <v>30</v>
      </c>
      <c r="M65" s="392"/>
      <c r="N65" s="73"/>
      <c r="O65" s="344" t="s">
        <v>258</v>
      </c>
    </row>
    <row r="66" spans="1:15" ht="42.75" x14ac:dyDescent="0.2">
      <c r="A66" s="397"/>
      <c r="B66" s="399"/>
      <c r="C66" s="399"/>
      <c r="D66" s="399"/>
      <c r="E66" s="399"/>
      <c r="F66" s="400"/>
      <c r="G66" s="395" t="s">
        <v>220</v>
      </c>
      <c r="H66" s="396"/>
      <c r="I66" s="169" t="s">
        <v>37</v>
      </c>
      <c r="J66" s="389"/>
      <c r="K66" s="389"/>
      <c r="L66" s="393"/>
      <c r="M66" s="394"/>
      <c r="N66" s="73"/>
      <c r="O66" s="390"/>
    </row>
    <row r="67" spans="1:15" x14ac:dyDescent="0.2">
      <c r="A67" s="252" t="s">
        <v>50</v>
      </c>
      <c r="B67" s="367"/>
      <c r="C67" s="368"/>
      <c r="D67" s="368"/>
      <c r="E67" s="368"/>
      <c r="F67" s="257"/>
      <c r="G67" s="426"/>
      <c r="H67" s="427"/>
      <c r="I67" s="257"/>
      <c r="J67" s="266" t="str">
        <f>IF(ISERROR(I67/G67),"",(I67/G67))</f>
        <v/>
      </c>
      <c r="K67" s="267" t="str">
        <f>IF(F67&lt;&gt;"",F67*J67,"")</f>
        <v/>
      </c>
      <c r="L67" s="382"/>
      <c r="M67" s="383"/>
      <c r="N67" s="73"/>
      <c r="O67" s="420" t="s">
        <v>140</v>
      </c>
    </row>
    <row r="68" spans="1:15" x14ac:dyDescent="0.2">
      <c r="A68" s="252" t="s">
        <v>40</v>
      </c>
      <c r="B68" s="367"/>
      <c r="C68" s="368"/>
      <c r="D68" s="368"/>
      <c r="E68" s="368"/>
      <c r="F68" s="257"/>
      <c r="G68" s="426"/>
      <c r="H68" s="427"/>
      <c r="I68" s="257"/>
      <c r="J68" s="266" t="str">
        <f t="shared" ref="J68:J73" si="6">IF(ISERROR(I68/G68),"",(I68/G68))</f>
        <v/>
      </c>
      <c r="K68" s="267" t="str">
        <f t="shared" ref="K68:K74" si="7">IF(F68&lt;&gt;"",F68*J68,"")</f>
        <v/>
      </c>
      <c r="L68" s="382"/>
      <c r="M68" s="383"/>
      <c r="N68" s="73"/>
      <c r="O68" s="421"/>
    </row>
    <row r="69" spans="1:15" x14ac:dyDescent="0.2">
      <c r="A69" s="252" t="s">
        <v>51</v>
      </c>
      <c r="B69" s="367"/>
      <c r="C69" s="368"/>
      <c r="D69" s="368"/>
      <c r="E69" s="368"/>
      <c r="F69" s="257"/>
      <c r="G69" s="426"/>
      <c r="H69" s="427"/>
      <c r="I69" s="257"/>
      <c r="J69" s="266" t="str">
        <f t="shared" si="6"/>
        <v/>
      </c>
      <c r="K69" s="267" t="str">
        <f t="shared" si="7"/>
        <v/>
      </c>
      <c r="L69" s="382"/>
      <c r="M69" s="383"/>
      <c r="N69" s="73"/>
      <c r="O69" s="421"/>
    </row>
    <row r="70" spans="1:15" x14ac:dyDescent="0.2">
      <c r="A70" s="252" t="s">
        <v>52</v>
      </c>
      <c r="B70" s="367"/>
      <c r="C70" s="368"/>
      <c r="D70" s="368"/>
      <c r="E70" s="368"/>
      <c r="F70" s="257"/>
      <c r="G70" s="426"/>
      <c r="H70" s="427"/>
      <c r="I70" s="257"/>
      <c r="J70" s="266" t="str">
        <f t="shared" si="6"/>
        <v/>
      </c>
      <c r="K70" s="267" t="str">
        <f t="shared" si="7"/>
        <v/>
      </c>
      <c r="L70" s="382"/>
      <c r="M70" s="383"/>
      <c r="N70" s="73"/>
      <c r="O70" s="421"/>
    </row>
    <row r="71" spans="1:15" x14ac:dyDescent="0.2">
      <c r="A71" s="252" t="s">
        <v>53</v>
      </c>
      <c r="B71" s="367"/>
      <c r="C71" s="368"/>
      <c r="D71" s="368"/>
      <c r="E71" s="368"/>
      <c r="F71" s="257"/>
      <c r="G71" s="293"/>
      <c r="H71" s="293"/>
      <c r="I71" s="257"/>
      <c r="J71" s="266" t="str">
        <f t="shared" si="6"/>
        <v/>
      </c>
      <c r="K71" s="267" t="str">
        <f t="shared" si="7"/>
        <v/>
      </c>
      <c r="L71" s="382"/>
      <c r="M71" s="383"/>
      <c r="N71" s="73"/>
      <c r="O71" s="422"/>
    </row>
    <row r="72" spans="1:15" x14ac:dyDescent="0.2">
      <c r="A72" s="252" t="s">
        <v>54</v>
      </c>
      <c r="B72" s="367"/>
      <c r="C72" s="368"/>
      <c r="D72" s="368"/>
      <c r="E72" s="368"/>
      <c r="F72" s="257"/>
      <c r="G72" s="426"/>
      <c r="H72" s="427"/>
      <c r="I72" s="257"/>
      <c r="J72" s="266" t="str">
        <f t="shared" si="6"/>
        <v/>
      </c>
      <c r="K72" s="267" t="str">
        <f t="shared" si="7"/>
        <v/>
      </c>
      <c r="L72" s="382"/>
      <c r="M72" s="383"/>
      <c r="N72" s="73"/>
      <c r="O72" s="423" t="s">
        <v>236</v>
      </c>
    </row>
    <row r="73" spans="1:15" x14ac:dyDescent="0.2">
      <c r="A73" s="252" t="s">
        <v>55</v>
      </c>
      <c r="B73" s="367"/>
      <c r="C73" s="368"/>
      <c r="D73" s="368"/>
      <c r="E73" s="368"/>
      <c r="F73" s="257"/>
      <c r="G73" s="426"/>
      <c r="H73" s="427"/>
      <c r="I73" s="257"/>
      <c r="J73" s="266" t="str">
        <f t="shared" si="6"/>
        <v/>
      </c>
      <c r="K73" s="267" t="str">
        <f t="shared" si="7"/>
        <v/>
      </c>
      <c r="L73" s="382"/>
      <c r="M73" s="383"/>
      <c r="N73" s="73"/>
      <c r="O73" s="423"/>
    </row>
    <row r="74" spans="1:15" x14ac:dyDescent="0.2">
      <c r="A74" s="252" t="s">
        <v>56</v>
      </c>
      <c r="B74" s="367"/>
      <c r="C74" s="368"/>
      <c r="D74" s="368"/>
      <c r="E74" s="368"/>
      <c r="F74" s="257"/>
      <c r="G74" s="426"/>
      <c r="H74" s="427"/>
      <c r="I74" s="257"/>
      <c r="J74" s="266" t="str">
        <f>IF(ISERROR(I74/G74),"",(I74/G74))</f>
        <v/>
      </c>
      <c r="K74" s="267" t="str">
        <f t="shared" si="7"/>
        <v/>
      </c>
      <c r="L74" s="382"/>
      <c r="M74" s="383"/>
      <c r="N74" s="73"/>
      <c r="O74" s="423"/>
    </row>
    <row r="75" spans="1:15" ht="15" thickBot="1" x14ac:dyDescent="0.25">
      <c r="A75" s="154" t="s">
        <v>31</v>
      </c>
      <c r="B75" s="155"/>
      <c r="C75" s="155"/>
      <c r="D75" s="155"/>
      <c r="E75" s="155"/>
      <c r="F75" s="171"/>
      <c r="G75" s="171"/>
      <c r="H75" s="172"/>
      <c r="I75" s="171"/>
      <c r="J75" s="171"/>
      <c r="K75" s="268">
        <f>SUM(K67:K74)</f>
        <v>0</v>
      </c>
      <c r="L75" s="226"/>
      <c r="M75" s="156"/>
      <c r="N75" s="73"/>
      <c r="O75" s="423"/>
    </row>
    <row r="76" spans="1:15" ht="15.75" thickTop="1" thickBot="1" x14ac:dyDescent="0.25">
      <c r="A76" s="76"/>
      <c r="M76" s="75"/>
      <c r="N76" s="113"/>
      <c r="O76" s="423"/>
    </row>
    <row r="77" spans="1:15" ht="15" hidden="1" thickTop="1" x14ac:dyDescent="0.2">
      <c r="A77" s="165" t="s">
        <v>233</v>
      </c>
      <c r="B77" s="126"/>
      <c r="C77" s="126"/>
      <c r="D77" s="126"/>
      <c r="E77" s="126"/>
      <c r="F77" s="126"/>
      <c r="G77" s="126"/>
      <c r="H77" s="126"/>
      <c r="I77" s="126"/>
      <c r="J77" s="126"/>
      <c r="K77" s="126"/>
      <c r="L77" s="126"/>
      <c r="M77" s="166"/>
      <c r="N77" s="73"/>
      <c r="O77" s="107"/>
    </row>
    <row r="78" spans="1:15" ht="42.75" hidden="1" x14ac:dyDescent="0.2">
      <c r="A78" s="177" t="s">
        <v>23</v>
      </c>
      <c r="B78" s="178" t="s">
        <v>256</v>
      </c>
      <c r="C78" s="168"/>
      <c r="D78" s="168"/>
      <c r="E78" s="168"/>
      <c r="F78" s="380" t="s">
        <v>42</v>
      </c>
      <c r="G78" s="473"/>
      <c r="H78" s="474"/>
      <c r="I78" s="395" t="s">
        <v>43</v>
      </c>
      <c r="J78" s="479"/>
      <c r="K78" s="169" t="s">
        <v>44</v>
      </c>
      <c r="L78" s="380" t="s">
        <v>30</v>
      </c>
      <c r="M78" s="456"/>
      <c r="N78" s="73"/>
      <c r="O78" s="247" t="s">
        <v>235</v>
      </c>
    </row>
    <row r="79" spans="1:15" hidden="1" x14ac:dyDescent="0.2">
      <c r="A79" s="271" t="s">
        <v>57</v>
      </c>
      <c r="B79" s="376"/>
      <c r="C79" s="475"/>
      <c r="D79" s="475"/>
      <c r="E79" s="476"/>
      <c r="F79" s="370"/>
      <c r="G79" s="459"/>
      <c r="H79" s="460"/>
      <c r="I79" s="426"/>
      <c r="J79" s="458"/>
      <c r="K79" s="267">
        <f t="shared" ref="K79:K86" si="8">IF(ISERROR(F79*I79)," ",(F79*I79))</f>
        <v>0</v>
      </c>
      <c r="L79" s="382"/>
      <c r="M79" s="457"/>
      <c r="N79" s="73"/>
      <c r="O79" s="403" t="s">
        <v>237</v>
      </c>
    </row>
    <row r="80" spans="1:15" hidden="1" x14ac:dyDescent="0.2">
      <c r="A80" s="275" t="s">
        <v>58</v>
      </c>
      <c r="B80" s="367"/>
      <c r="C80" s="477"/>
      <c r="D80" s="477"/>
      <c r="E80" s="478"/>
      <c r="F80" s="370"/>
      <c r="G80" s="459"/>
      <c r="H80" s="460"/>
      <c r="I80" s="426"/>
      <c r="J80" s="458"/>
      <c r="K80" s="267">
        <f t="shared" si="8"/>
        <v>0</v>
      </c>
      <c r="L80" s="382"/>
      <c r="M80" s="457"/>
      <c r="N80" s="73"/>
      <c r="O80" s="403"/>
    </row>
    <row r="81" spans="1:15" hidden="1" x14ac:dyDescent="0.2">
      <c r="A81" s="275" t="s">
        <v>59</v>
      </c>
      <c r="B81" s="367"/>
      <c r="C81" s="477"/>
      <c r="D81" s="477"/>
      <c r="E81" s="478"/>
      <c r="F81" s="370"/>
      <c r="G81" s="459"/>
      <c r="H81" s="460"/>
      <c r="I81" s="426"/>
      <c r="J81" s="458"/>
      <c r="K81" s="267">
        <f t="shared" si="8"/>
        <v>0</v>
      </c>
      <c r="L81" s="382"/>
      <c r="M81" s="457"/>
      <c r="N81" s="73"/>
      <c r="O81" s="117"/>
    </row>
    <row r="82" spans="1:15" hidden="1" x14ac:dyDescent="0.2">
      <c r="A82" s="275" t="s">
        <v>45</v>
      </c>
      <c r="B82" s="367"/>
      <c r="C82" s="477"/>
      <c r="D82" s="477"/>
      <c r="E82" s="478"/>
      <c r="F82" s="370"/>
      <c r="G82" s="459"/>
      <c r="H82" s="460"/>
      <c r="I82" s="426"/>
      <c r="J82" s="458"/>
      <c r="K82" s="267">
        <f t="shared" si="8"/>
        <v>0</v>
      </c>
      <c r="L82" s="382"/>
      <c r="M82" s="457"/>
      <c r="N82" s="73"/>
      <c r="O82" s="117" t="s">
        <v>247</v>
      </c>
    </row>
    <row r="83" spans="1:15" hidden="1" x14ac:dyDescent="0.2">
      <c r="A83" s="275" t="s">
        <v>60</v>
      </c>
      <c r="B83" s="367"/>
      <c r="C83" s="477"/>
      <c r="D83" s="477"/>
      <c r="E83" s="478"/>
      <c r="F83" s="370"/>
      <c r="G83" s="459"/>
      <c r="H83" s="460"/>
      <c r="I83" s="426"/>
      <c r="J83" s="458"/>
      <c r="K83" s="267">
        <f t="shared" si="8"/>
        <v>0</v>
      </c>
      <c r="L83" s="382"/>
      <c r="M83" s="457"/>
      <c r="N83" s="73"/>
      <c r="O83" s="117"/>
    </row>
    <row r="84" spans="1:15" hidden="1" x14ac:dyDescent="0.2">
      <c r="A84" s="275" t="s">
        <v>61</v>
      </c>
      <c r="B84" s="367"/>
      <c r="C84" s="477"/>
      <c r="D84" s="477"/>
      <c r="E84" s="478"/>
      <c r="F84" s="370"/>
      <c r="G84" s="459"/>
      <c r="H84" s="460"/>
      <c r="I84" s="426"/>
      <c r="J84" s="458"/>
      <c r="K84" s="267">
        <f t="shared" si="8"/>
        <v>0</v>
      </c>
      <c r="L84" s="382"/>
      <c r="M84" s="457"/>
      <c r="N84" s="73"/>
      <c r="O84" s="117"/>
    </row>
    <row r="85" spans="1:15" hidden="1" x14ac:dyDescent="0.2">
      <c r="A85" s="275" t="s">
        <v>62</v>
      </c>
      <c r="B85" s="367"/>
      <c r="C85" s="477"/>
      <c r="D85" s="477"/>
      <c r="E85" s="478"/>
      <c r="F85" s="370"/>
      <c r="G85" s="459"/>
      <c r="H85" s="460"/>
      <c r="I85" s="426"/>
      <c r="J85" s="458"/>
      <c r="K85" s="267">
        <f t="shared" si="8"/>
        <v>0</v>
      </c>
      <c r="L85" s="382"/>
      <c r="M85" s="457"/>
      <c r="N85" s="73"/>
      <c r="O85" s="117"/>
    </row>
    <row r="86" spans="1:15" hidden="1" x14ac:dyDescent="0.2">
      <c r="A86" s="275" t="s">
        <v>63</v>
      </c>
      <c r="B86" s="367"/>
      <c r="C86" s="477"/>
      <c r="D86" s="477"/>
      <c r="E86" s="478"/>
      <c r="F86" s="370"/>
      <c r="G86" s="459"/>
      <c r="H86" s="460"/>
      <c r="I86" s="426"/>
      <c r="J86" s="458"/>
      <c r="K86" s="267">
        <f t="shared" si="8"/>
        <v>0</v>
      </c>
      <c r="L86" s="382"/>
      <c r="M86" s="457"/>
      <c r="N86" s="73"/>
      <c r="O86" s="116"/>
    </row>
    <row r="87" spans="1:15" ht="15" hidden="1" thickBot="1" x14ac:dyDescent="0.25">
      <c r="A87" s="154" t="s">
        <v>31</v>
      </c>
      <c r="B87" s="155"/>
      <c r="C87" s="155"/>
      <c r="D87" s="155"/>
      <c r="E87" s="155"/>
      <c r="F87" s="155"/>
      <c r="G87" s="155"/>
      <c r="H87" s="155"/>
      <c r="I87" s="155"/>
      <c r="J87" s="155"/>
      <c r="K87" s="276">
        <f>SUM(K79:K86)</f>
        <v>0</v>
      </c>
      <c r="L87" s="226"/>
      <c r="M87" s="156"/>
      <c r="N87" s="73"/>
      <c r="O87" s="403"/>
    </row>
    <row r="88" spans="1:15" ht="15" hidden="1" thickBot="1" x14ac:dyDescent="0.25">
      <c r="A88" s="76"/>
      <c r="M88" s="75"/>
      <c r="N88" s="113"/>
      <c r="O88" s="403"/>
    </row>
    <row r="89" spans="1:15" ht="15" thickTop="1" x14ac:dyDescent="0.2">
      <c r="A89" s="179" t="s">
        <v>252</v>
      </c>
      <c r="B89" s="180"/>
      <c r="C89" s="180"/>
      <c r="D89" s="180"/>
      <c r="E89" s="180"/>
      <c r="F89" s="180"/>
      <c r="G89" s="180"/>
      <c r="H89" s="180"/>
      <c r="I89" s="180"/>
      <c r="J89" s="180"/>
      <c r="K89" s="181">
        <f>K75+K87</f>
        <v>0</v>
      </c>
      <c r="L89" s="181"/>
      <c r="M89" s="182"/>
      <c r="N89" s="113"/>
    </row>
    <row r="90" spans="1:15" x14ac:dyDescent="0.2">
      <c r="A90" s="77"/>
      <c r="N90" s="73"/>
      <c r="O90" s="116"/>
    </row>
    <row r="91" spans="1:15" ht="15" thickBot="1" x14ac:dyDescent="0.25">
      <c r="N91" s="73"/>
      <c r="O91" s="116"/>
    </row>
    <row r="92" spans="1:15" ht="15" thickTop="1" x14ac:dyDescent="0.2">
      <c r="A92" s="173" t="s">
        <v>46</v>
      </c>
      <c r="B92" s="174"/>
      <c r="C92" s="174"/>
      <c r="D92" s="174"/>
      <c r="E92" s="174"/>
      <c r="F92" s="174"/>
      <c r="G92" s="174"/>
      <c r="H92" s="174"/>
      <c r="I92" s="174"/>
      <c r="J92" s="174"/>
      <c r="K92" s="174"/>
      <c r="L92" s="174"/>
      <c r="M92" s="183"/>
      <c r="N92" s="73"/>
      <c r="O92" s="116"/>
    </row>
    <row r="93" spans="1:15" ht="39" customHeight="1" x14ac:dyDescent="0.2">
      <c r="A93" s="177" t="s">
        <v>23</v>
      </c>
      <c r="B93" s="384" t="s">
        <v>47</v>
      </c>
      <c r="C93" s="385"/>
      <c r="D93" s="385"/>
      <c r="E93" s="385"/>
      <c r="F93" s="385"/>
      <c r="G93" s="385"/>
      <c r="H93" s="386"/>
      <c r="I93" s="389" t="s">
        <v>48</v>
      </c>
      <c r="J93" s="389"/>
      <c r="K93" s="169" t="s">
        <v>33</v>
      </c>
      <c r="L93" s="380" t="s">
        <v>30</v>
      </c>
      <c r="M93" s="381"/>
      <c r="N93" s="73"/>
      <c r="O93" s="116"/>
    </row>
    <row r="94" spans="1:15" ht="14.25" customHeight="1" x14ac:dyDescent="0.2">
      <c r="A94" s="275" t="s">
        <v>64</v>
      </c>
      <c r="B94" s="367"/>
      <c r="C94" s="368"/>
      <c r="D94" s="368"/>
      <c r="E94" s="368"/>
      <c r="F94" s="368"/>
      <c r="G94" s="368"/>
      <c r="H94" s="369"/>
      <c r="I94" s="378"/>
      <c r="J94" s="379"/>
      <c r="K94" s="257"/>
      <c r="L94" s="382"/>
      <c r="M94" s="383"/>
      <c r="N94" s="73"/>
      <c r="O94" s="116" t="s">
        <v>238</v>
      </c>
    </row>
    <row r="95" spans="1:15" x14ac:dyDescent="0.2">
      <c r="A95" s="275" t="s">
        <v>65</v>
      </c>
      <c r="B95" s="367"/>
      <c r="C95" s="368"/>
      <c r="D95" s="368"/>
      <c r="E95" s="368"/>
      <c r="F95" s="368"/>
      <c r="G95" s="368"/>
      <c r="H95" s="369"/>
      <c r="I95" s="378"/>
      <c r="J95" s="379"/>
      <c r="K95" s="257"/>
      <c r="L95" s="382"/>
      <c r="M95" s="383"/>
      <c r="N95" s="73"/>
      <c r="O95" s="116"/>
    </row>
    <row r="96" spans="1:15" x14ac:dyDescent="0.2">
      <c r="A96" s="275" t="s">
        <v>66</v>
      </c>
      <c r="B96" s="367"/>
      <c r="C96" s="368"/>
      <c r="D96" s="368"/>
      <c r="E96" s="368"/>
      <c r="F96" s="368"/>
      <c r="G96" s="368"/>
      <c r="H96" s="369"/>
      <c r="I96" s="378"/>
      <c r="J96" s="379"/>
      <c r="K96" s="257"/>
      <c r="L96" s="382"/>
      <c r="M96" s="383"/>
      <c r="N96" s="73"/>
      <c r="O96" s="116"/>
    </row>
    <row r="97" spans="1:15" x14ac:dyDescent="0.2">
      <c r="A97" s="275" t="s">
        <v>67</v>
      </c>
      <c r="B97" s="367"/>
      <c r="C97" s="368"/>
      <c r="D97" s="368"/>
      <c r="E97" s="368"/>
      <c r="F97" s="368"/>
      <c r="G97" s="368"/>
      <c r="H97" s="369"/>
      <c r="I97" s="378"/>
      <c r="J97" s="379"/>
      <c r="K97" s="257"/>
      <c r="L97" s="382"/>
      <c r="M97" s="383"/>
      <c r="N97" s="73"/>
      <c r="O97" s="116"/>
    </row>
    <row r="98" spans="1:15" x14ac:dyDescent="0.2">
      <c r="A98" s="275" t="s">
        <v>68</v>
      </c>
      <c r="B98" s="367"/>
      <c r="C98" s="368"/>
      <c r="D98" s="368"/>
      <c r="E98" s="368"/>
      <c r="F98" s="368"/>
      <c r="G98" s="368"/>
      <c r="H98" s="369"/>
      <c r="I98" s="378"/>
      <c r="J98" s="379"/>
      <c r="K98" s="257"/>
      <c r="L98" s="382"/>
      <c r="M98" s="383"/>
      <c r="N98" s="73"/>
      <c r="O98" s="116"/>
    </row>
    <row r="99" spans="1:15" x14ac:dyDescent="0.2">
      <c r="A99" s="275" t="s">
        <v>49</v>
      </c>
      <c r="B99" s="367"/>
      <c r="C99" s="368"/>
      <c r="D99" s="368"/>
      <c r="E99" s="368"/>
      <c r="F99" s="368"/>
      <c r="G99" s="368"/>
      <c r="H99" s="369"/>
      <c r="I99" s="378"/>
      <c r="J99" s="379"/>
      <c r="K99" s="257"/>
      <c r="L99" s="382"/>
      <c r="M99" s="383"/>
      <c r="N99" s="113"/>
      <c r="O99" s="109"/>
    </row>
    <row r="100" spans="1:15" x14ac:dyDescent="0.2">
      <c r="A100" s="275" t="s">
        <v>69</v>
      </c>
      <c r="B100" s="367"/>
      <c r="C100" s="368"/>
      <c r="D100" s="368"/>
      <c r="E100" s="368"/>
      <c r="F100" s="368"/>
      <c r="G100" s="368"/>
      <c r="H100" s="369"/>
      <c r="I100" s="378"/>
      <c r="J100" s="379"/>
      <c r="K100" s="257"/>
      <c r="L100" s="382"/>
      <c r="M100" s="383"/>
      <c r="N100" s="113"/>
      <c r="O100" s="109"/>
    </row>
    <row r="101" spans="1:15" x14ac:dyDescent="0.2">
      <c r="A101" s="275" t="s">
        <v>70</v>
      </c>
      <c r="B101" s="367"/>
      <c r="C101" s="368"/>
      <c r="D101" s="368"/>
      <c r="E101" s="368"/>
      <c r="F101" s="368"/>
      <c r="G101" s="368"/>
      <c r="H101" s="369"/>
      <c r="I101" s="378"/>
      <c r="J101" s="379"/>
      <c r="K101" s="257"/>
      <c r="L101" s="382"/>
      <c r="M101" s="383"/>
      <c r="N101" s="73"/>
      <c r="O101" s="109"/>
    </row>
    <row r="102" spans="1:15" x14ac:dyDescent="0.2">
      <c r="A102" s="186" t="s">
        <v>165</v>
      </c>
      <c r="B102" s="160"/>
      <c r="C102" s="160"/>
      <c r="D102" s="160"/>
      <c r="E102" s="160"/>
      <c r="F102" s="160"/>
      <c r="G102" s="160"/>
      <c r="H102" s="160"/>
      <c r="I102" s="160"/>
      <c r="J102" s="160"/>
      <c r="K102" s="264">
        <f>SUM(K94:K101)</f>
        <v>0</v>
      </c>
      <c r="L102" s="227"/>
      <c r="M102" s="187"/>
      <c r="N102" s="73"/>
      <c r="O102" s="109"/>
    </row>
    <row r="103" spans="1:15" ht="15" thickBot="1" x14ac:dyDescent="0.25">
      <c r="N103" s="73"/>
      <c r="O103" s="109"/>
    </row>
    <row r="104" spans="1:15" ht="15" thickTop="1" x14ac:dyDescent="0.2">
      <c r="A104" s="133" t="s">
        <v>81</v>
      </c>
      <c r="B104" s="188"/>
      <c r="C104" s="188"/>
      <c r="D104" s="188"/>
      <c r="E104" s="188"/>
      <c r="F104" s="188"/>
      <c r="G104" s="188"/>
      <c r="H104" s="188"/>
      <c r="I104" s="188"/>
      <c r="J104" s="188"/>
      <c r="K104" s="188"/>
      <c r="L104" s="188"/>
      <c r="M104" s="189"/>
      <c r="N104" s="73"/>
      <c r="O104" s="109"/>
    </row>
    <row r="105" spans="1:15" ht="40.5" customHeight="1" x14ac:dyDescent="0.2">
      <c r="A105" s="177" t="s">
        <v>23</v>
      </c>
      <c r="B105" s="167" t="s">
        <v>71</v>
      </c>
      <c r="C105" s="184"/>
      <c r="D105" s="184"/>
      <c r="E105" s="184"/>
      <c r="F105" s="184"/>
      <c r="G105" s="184"/>
      <c r="H105" s="185"/>
      <c r="I105" s="389" t="s">
        <v>219</v>
      </c>
      <c r="J105" s="389"/>
      <c r="K105" s="169" t="s">
        <v>33</v>
      </c>
      <c r="L105" s="380" t="s">
        <v>30</v>
      </c>
      <c r="M105" s="381"/>
      <c r="N105" s="73"/>
      <c r="O105" s="109"/>
    </row>
    <row r="106" spans="1:15" x14ac:dyDescent="0.2">
      <c r="A106" s="278" t="s">
        <v>73</v>
      </c>
      <c r="B106" s="367"/>
      <c r="C106" s="368"/>
      <c r="D106" s="368"/>
      <c r="E106" s="368"/>
      <c r="F106" s="368"/>
      <c r="G106" s="368"/>
      <c r="H106" s="369"/>
      <c r="I106" s="378"/>
      <c r="J106" s="379"/>
      <c r="K106" s="257"/>
      <c r="L106" s="382"/>
      <c r="M106" s="383"/>
      <c r="N106" s="73"/>
      <c r="O106" s="222" t="s">
        <v>198</v>
      </c>
    </row>
    <row r="107" spans="1:15" x14ac:dyDescent="0.2">
      <c r="A107" s="278" t="s">
        <v>74</v>
      </c>
      <c r="B107" s="367"/>
      <c r="C107" s="368"/>
      <c r="D107" s="368"/>
      <c r="E107" s="368"/>
      <c r="F107" s="368"/>
      <c r="G107" s="368"/>
      <c r="H107" s="369"/>
      <c r="I107" s="378"/>
      <c r="J107" s="379"/>
      <c r="K107" s="257"/>
      <c r="L107" s="382"/>
      <c r="M107" s="383"/>
      <c r="N107" s="73"/>
      <c r="O107" s="116"/>
    </row>
    <row r="108" spans="1:15" x14ac:dyDescent="0.2">
      <c r="A108" s="278" t="s">
        <v>75</v>
      </c>
      <c r="B108" s="367"/>
      <c r="C108" s="368"/>
      <c r="D108" s="368"/>
      <c r="E108" s="368"/>
      <c r="F108" s="368"/>
      <c r="G108" s="368"/>
      <c r="H108" s="369"/>
      <c r="I108" s="378"/>
      <c r="J108" s="379"/>
      <c r="K108" s="257"/>
      <c r="L108" s="382"/>
      <c r="M108" s="383"/>
      <c r="N108" s="73"/>
      <c r="O108" s="116"/>
    </row>
    <row r="109" spans="1:15" x14ac:dyDescent="0.2">
      <c r="A109" s="278" t="s">
        <v>76</v>
      </c>
      <c r="B109" s="367"/>
      <c r="C109" s="368"/>
      <c r="D109" s="368"/>
      <c r="E109" s="368"/>
      <c r="F109" s="368"/>
      <c r="G109" s="368"/>
      <c r="H109" s="369"/>
      <c r="I109" s="378"/>
      <c r="J109" s="379"/>
      <c r="K109" s="257"/>
      <c r="L109" s="382"/>
      <c r="M109" s="383"/>
      <c r="N109" s="73"/>
      <c r="O109" s="116"/>
    </row>
    <row r="110" spans="1:15" x14ac:dyDescent="0.2">
      <c r="A110" s="278" t="s">
        <v>77</v>
      </c>
      <c r="B110" s="367"/>
      <c r="C110" s="368"/>
      <c r="D110" s="368"/>
      <c r="E110" s="368"/>
      <c r="F110" s="368"/>
      <c r="G110" s="368"/>
      <c r="H110" s="369"/>
      <c r="I110" s="378"/>
      <c r="J110" s="379"/>
      <c r="K110" s="257"/>
      <c r="L110" s="382"/>
      <c r="M110" s="383"/>
      <c r="N110" s="113"/>
      <c r="O110" s="116"/>
    </row>
    <row r="111" spans="1:15" x14ac:dyDescent="0.2">
      <c r="A111" s="278" t="s">
        <v>78</v>
      </c>
      <c r="B111" s="367"/>
      <c r="C111" s="368"/>
      <c r="D111" s="368"/>
      <c r="E111" s="368"/>
      <c r="F111" s="368"/>
      <c r="G111" s="368"/>
      <c r="H111" s="369"/>
      <c r="I111" s="378"/>
      <c r="J111" s="379"/>
      <c r="K111" s="257"/>
      <c r="L111" s="382"/>
      <c r="M111" s="383"/>
      <c r="N111" s="113"/>
      <c r="O111" s="116"/>
    </row>
    <row r="112" spans="1:15" x14ac:dyDescent="0.2">
      <c r="A112" s="278" t="s">
        <v>79</v>
      </c>
      <c r="B112" s="367"/>
      <c r="C112" s="368"/>
      <c r="D112" s="368"/>
      <c r="E112" s="368"/>
      <c r="F112" s="368"/>
      <c r="G112" s="368"/>
      <c r="H112" s="369"/>
      <c r="I112" s="378"/>
      <c r="J112" s="379"/>
      <c r="K112" s="257"/>
      <c r="L112" s="382"/>
      <c r="M112" s="383"/>
      <c r="N112" s="73"/>
      <c r="O112" s="116"/>
    </row>
    <row r="113" spans="1:15" x14ac:dyDescent="0.2">
      <c r="A113" s="278" t="s">
        <v>80</v>
      </c>
      <c r="B113" s="367"/>
      <c r="C113" s="368"/>
      <c r="D113" s="368"/>
      <c r="E113" s="368"/>
      <c r="F113" s="368"/>
      <c r="G113" s="368"/>
      <c r="H113" s="369"/>
      <c r="I113" s="378"/>
      <c r="J113" s="379"/>
      <c r="K113" s="257"/>
      <c r="L113" s="382"/>
      <c r="M113" s="383"/>
      <c r="N113" s="73"/>
      <c r="O113" s="116"/>
    </row>
    <row r="114" spans="1:15" ht="15" thickBot="1" x14ac:dyDescent="0.25">
      <c r="A114" s="190" t="s">
        <v>166</v>
      </c>
      <c r="B114" s="155"/>
      <c r="C114" s="155"/>
      <c r="D114" s="155"/>
      <c r="E114" s="155"/>
      <c r="F114" s="155"/>
      <c r="G114" s="155"/>
      <c r="H114" s="155"/>
      <c r="I114" s="155"/>
      <c r="J114" s="155"/>
      <c r="K114" s="268">
        <f>SUM(K106:K113)</f>
        <v>0</v>
      </c>
      <c r="L114" s="226"/>
      <c r="M114" s="156"/>
      <c r="N114" s="73"/>
      <c r="O114" s="116"/>
    </row>
    <row r="115" spans="1:15" ht="15.75" thickTop="1" thickBot="1" x14ac:dyDescent="0.25">
      <c r="N115" s="73"/>
      <c r="O115" s="107"/>
    </row>
    <row r="116" spans="1:15" ht="15" thickTop="1" x14ac:dyDescent="0.2">
      <c r="A116" s="133" t="s">
        <v>82</v>
      </c>
      <c r="B116" s="188"/>
      <c r="C116" s="188"/>
      <c r="D116" s="188"/>
      <c r="E116" s="188"/>
      <c r="F116" s="188"/>
      <c r="G116" s="188"/>
      <c r="H116" s="188"/>
      <c r="I116" s="188"/>
      <c r="J116" s="188"/>
      <c r="K116" s="188"/>
      <c r="L116" s="188"/>
      <c r="M116" s="189"/>
      <c r="N116" s="73"/>
      <c r="O116" s="107"/>
    </row>
    <row r="117" spans="1:15" ht="28.5" x14ac:dyDescent="0.2">
      <c r="A117" s="177" t="s">
        <v>23</v>
      </c>
      <c r="B117" s="450" t="s">
        <v>83</v>
      </c>
      <c r="C117" s="451"/>
      <c r="D117" s="451"/>
      <c r="E117" s="451"/>
      <c r="F117" s="452" t="s">
        <v>84</v>
      </c>
      <c r="G117" s="453"/>
      <c r="H117" s="454"/>
      <c r="I117" s="453"/>
      <c r="J117" s="455"/>
      <c r="K117" s="169" t="s">
        <v>33</v>
      </c>
      <c r="L117" s="380" t="s">
        <v>30</v>
      </c>
      <c r="M117" s="381"/>
      <c r="N117" s="73"/>
      <c r="O117" s="107"/>
    </row>
    <row r="118" spans="1:15" x14ac:dyDescent="0.2">
      <c r="A118" s="275" t="s">
        <v>85</v>
      </c>
      <c r="B118" s="367"/>
      <c r="C118" s="368"/>
      <c r="D118" s="368"/>
      <c r="E118" s="368"/>
      <c r="F118" s="367"/>
      <c r="G118" s="368"/>
      <c r="H118" s="368"/>
      <c r="I118" s="368"/>
      <c r="J118" s="369"/>
      <c r="K118" s="257"/>
      <c r="L118" s="382"/>
      <c r="M118" s="383"/>
      <c r="N118" s="73"/>
    </row>
    <row r="119" spans="1:15" x14ac:dyDescent="0.2">
      <c r="A119" s="275" t="s">
        <v>86</v>
      </c>
      <c r="B119" s="367"/>
      <c r="C119" s="368"/>
      <c r="D119" s="368"/>
      <c r="E119" s="368"/>
      <c r="F119" s="367"/>
      <c r="G119" s="368"/>
      <c r="H119" s="368"/>
      <c r="I119" s="368"/>
      <c r="J119" s="369"/>
      <c r="K119" s="257"/>
      <c r="L119" s="382"/>
      <c r="M119" s="383"/>
      <c r="N119" s="73"/>
      <c r="O119" s="116"/>
    </row>
    <row r="120" spans="1:15" x14ac:dyDescent="0.2">
      <c r="A120" s="275" t="s">
        <v>87</v>
      </c>
      <c r="B120" s="367"/>
      <c r="C120" s="368"/>
      <c r="D120" s="368"/>
      <c r="E120" s="368"/>
      <c r="F120" s="367"/>
      <c r="G120" s="368"/>
      <c r="H120" s="368"/>
      <c r="I120" s="368"/>
      <c r="J120" s="369"/>
      <c r="K120" s="257"/>
      <c r="L120" s="382"/>
      <c r="M120" s="383"/>
      <c r="N120" s="73"/>
      <c r="O120" s="403" t="s">
        <v>239</v>
      </c>
    </row>
    <row r="121" spans="1:15" x14ac:dyDescent="0.2">
      <c r="A121" s="275" t="s">
        <v>88</v>
      </c>
      <c r="B121" s="367"/>
      <c r="C121" s="368"/>
      <c r="D121" s="368"/>
      <c r="E121" s="368"/>
      <c r="F121" s="367"/>
      <c r="G121" s="368"/>
      <c r="H121" s="368"/>
      <c r="I121" s="368"/>
      <c r="J121" s="369"/>
      <c r="K121" s="257"/>
      <c r="L121" s="382"/>
      <c r="M121" s="383"/>
      <c r="N121" s="73"/>
      <c r="O121" s="403"/>
    </row>
    <row r="122" spans="1:15" x14ac:dyDescent="0.2">
      <c r="A122" s="275" t="s">
        <v>89</v>
      </c>
      <c r="B122" s="367"/>
      <c r="C122" s="368"/>
      <c r="D122" s="368"/>
      <c r="E122" s="368"/>
      <c r="F122" s="367"/>
      <c r="G122" s="368"/>
      <c r="H122" s="368"/>
      <c r="I122" s="368"/>
      <c r="J122" s="369"/>
      <c r="K122" s="257"/>
      <c r="L122" s="382"/>
      <c r="M122" s="383"/>
      <c r="N122" s="73"/>
      <c r="O122" s="403"/>
    </row>
    <row r="123" spans="1:15" x14ac:dyDescent="0.2">
      <c r="A123" s="275" t="s">
        <v>90</v>
      </c>
      <c r="B123" s="367"/>
      <c r="C123" s="368"/>
      <c r="D123" s="368"/>
      <c r="E123" s="368"/>
      <c r="F123" s="367"/>
      <c r="G123" s="368"/>
      <c r="H123" s="368"/>
      <c r="I123" s="368"/>
      <c r="J123" s="369"/>
      <c r="K123" s="257"/>
      <c r="L123" s="382"/>
      <c r="M123" s="383"/>
      <c r="N123" s="73"/>
      <c r="O123" s="403"/>
    </row>
    <row r="124" spans="1:15" x14ac:dyDescent="0.2">
      <c r="A124" s="275" t="s">
        <v>91</v>
      </c>
      <c r="B124" s="367"/>
      <c r="C124" s="368"/>
      <c r="D124" s="368"/>
      <c r="E124" s="368"/>
      <c r="F124" s="367"/>
      <c r="G124" s="368"/>
      <c r="H124" s="368"/>
      <c r="I124" s="368"/>
      <c r="J124" s="369"/>
      <c r="K124" s="257"/>
      <c r="L124" s="382"/>
      <c r="M124" s="383"/>
      <c r="N124" s="73"/>
      <c r="O124" s="403"/>
    </row>
    <row r="125" spans="1:15" x14ac:dyDescent="0.2">
      <c r="A125" s="275" t="s">
        <v>92</v>
      </c>
      <c r="B125" s="367"/>
      <c r="C125" s="368"/>
      <c r="D125" s="368"/>
      <c r="E125" s="368"/>
      <c r="F125" s="367"/>
      <c r="G125" s="368"/>
      <c r="H125" s="368"/>
      <c r="I125" s="368"/>
      <c r="J125" s="369"/>
      <c r="K125" s="257"/>
      <c r="L125" s="382"/>
      <c r="M125" s="383"/>
      <c r="N125" s="73"/>
      <c r="O125" s="403"/>
    </row>
    <row r="126" spans="1:15" ht="15" customHeight="1" x14ac:dyDescent="0.2">
      <c r="A126" s="159" t="s">
        <v>167</v>
      </c>
      <c r="B126" s="160"/>
      <c r="C126" s="160"/>
      <c r="D126" s="160"/>
      <c r="E126" s="160"/>
      <c r="F126" s="160"/>
      <c r="G126" s="160"/>
      <c r="H126" s="160"/>
      <c r="I126" s="160"/>
      <c r="J126" s="160"/>
      <c r="K126" s="264">
        <f>SUM(K118:K125)</f>
        <v>0</v>
      </c>
      <c r="L126" s="227"/>
      <c r="M126" s="187"/>
      <c r="N126" s="73"/>
      <c r="O126" s="403"/>
    </row>
    <row r="127" spans="1:15" x14ac:dyDescent="0.2">
      <c r="A127" s="77"/>
      <c r="N127" s="80"/>
      <c r="O127" s="116"/>
    </row>
    <row r="128" spans="1:15" ht="15" thickBot="1" x14ac:dyDescent="0.25">
      <c r="N128" s="73"/>
      <c r="O128" s="116"/>
    </row>
    <row r="129" spans="1:15" ht="15" thickTop="1" x14ac:dyDescent="0.2">
      <c r="A129" s="433" t="s">
        <v>93</v>
      </c>
      <c r="B129" s="434"/>
      <c r="C129" s="175"/>
      <c r="D129" s="176"/>
      <c r="N129" s="118"/>
      <c r="O129" s="107"/>
    </row>
    <row r="130" spans="1:15" ht="23.25" customHeight="1" thickBot="1" x14ac:dyDescent="0.25">
      <c r="A130" s="191" t="s">
        <v>94</v>
      </c>
      <c r="B130" s="192"/>
      <c r="C130" s="192"/>
      <c r="D130" s="280">
        <f>SUM(D131:D135)</f>
        <v>0</v>
      </c>
      <c r="N130" s="73"/>
      <c r="O130" s="107"/>
    </row>
    <row r="131" spans="1:15" ht="15" thickTop="1" x14ac:dyDescent="0.2">
      <c r="A131" s="193" t="s">
        <v>191</v>
      </c>
      <c r="B131" s="170"/>
      <c r="C131" s="146"/>
      <c r="D131" s="281">
        <f>L39</f>
        <v>0</v>
      </c>
      <c r="N131" s="73"/>
      <c r="O131" s="107"/>
    </row>
    <row r="132" spans="1:15" x14ac:dyDescent="0.2">
      <c r="A132" s="194" t="s">
        <v>96</v>
      </c>
      <c r="B132" s="184"/>
      <c r="C132" s="124"/>
      <c r="D132" s="282">
        <f>K89</f>
        <v>0</v>
      </c>
      <c r="N132" s="73"/>
      <c r="O132" s="107"/>
    </row>
    <row r="133" spans="1:15" x14ac:dyDescent="0.2">
      <c r="A133" s="194" t="s">
        <v>97</v>
      </c>
      <c r="B133" s="184"/>
      <c r="C133" s="124"/>
      <c r="D133" s="282">
        <f>K102</f>
        <v>0</v>
      </c>
      <c r="N133" s="83"/>
      <c r="O133" s="107"/>
    </row>
    <row r="134" spans="1:15" x14ac:dyDescent="0.2">
      <c r="A134" s="194" t="s">
        <v>98</v>
      </c>
      <c r="B134" s="184"/>
      <c r="C134" s="124"/>
      <c r="D134" s="282">
        <f>K114</f>
        <v>0</v>
      </c>
      <c r="N134" s="83"/>
      <c r="O134" s="107"/>
    </row>
    <row r="135" spans="1:15" ht="15" thickBot="1" x14ac:dyDescent="0.25">
      <c r="A135" s="195" t="s">
        <v>99</v>
      </c>
      <c r="B135" s="196"/>
      <c r="C135" s="147"/>
      <c r="D135" s="283">
        <f>K126</f>
        <v>0</v>
      </c>
      <c r="N135" s="83"/>
      <c r="O135" s="107"/>
    </row>
    <row r="136" spans="1:15" ht="15" thickTop="1" x14ac:dyDescent="0.2">
      <c r="N136" s="83"/>
      <c r="O136" s="107"/>
    </row>
    <row r="137" spans="1:15" ht="15" thickBot="1" x14ac:dyDescent="0.25">
      <c r="N137" s="83"/>
      <c r="O137" s="107"/>
    </row>
    <row r="138" spans="1:15" ht="15" thickTop="1" x14ac:dyDescent="0.2">
      <c r="A138" s="435" t="s">
        <v>214</v>
      </c>
      <c r="B138" s="436"/>
      <c r="C138" s="134"/>
      <c r="D138" s="135"/>
      <c r="F138" s="240" t="s">
        <v>215</v>
      </c>
      <c r="N138" s="83"/>
      <c r="O138" s="423"/>
    </row>
    <row r="139" spans="1:15" x14ac:dyDescent="0.2">
      <c r="A139" s="124" t="s">
        <v>100</v>
      </c>
      <c r="B139" s="124"/>
      <c r="C139" s="124"/>
      <c r="D139" s="318"/>
      <c r="F139" s="240" t="s">
        <v>213</v>
      </c>
      <c r="G139" s="61"/>
      <c r="H139" s="61"/>
      <c r="I139" s="61"/>
      <c r="J139" s="61"/>
      <c r="K139" s="61"/>
      <c r="L139" s="61"/>
      <c r="N139" s="83"/>
      <c r="O139" s="443"/>
    </row>
    <row r="140" spans="1:15" ht="15" thickBot="1" x14ac:dyDescent="0.25">
      <c r="A140" s="197" t="s">
        <v>101</v>
      </c>
      <c r="B140" s="147"/>
      <c r="C140" s="147"/>
      <c r="D140" s="284">
        <f>D130*D139</f>
        <v>0</v>
      </c>
      <c r="N140" s="83"/>
      <c r="O140" s="443"/>
    </row>
    <row r="141" spans="1:15" ht="15.75" thickTop="1" thickBot="1" x14ac:dyDescent="0.25">
      <c r="D141" s="242"/>
      <c r="N141" s="83"/>
      <c r="O141" s="230"/>
    </row>
    <row r="142" spans="1:15" ht="15" thickTop="1" x14ac:dyDescent="0.2">
      <c r="A142" s="173" t="s">
        <v>243</v>
      </c>
      <c r="B142" s="174"/>
      <c r="C142" s="174"/>
      <c r="D142" s="176"/>
      <c r="F142" s="449" t="s">
        <v>241</v>
      </c>
      <c r="G142" s="449"/>
      <c r="H142" s="449"/>
      <c r="I142" s="449"/>
      <c r="J142" s="449"/>
      <c r="K142" s="449"/>
      <c r="L142" s="449"/>
      <c r="M142" s="449"/>
      <c r="N142" s="83"/>
      <c r="O142" s="230"/>
    </row>
    <row r="143" spans="1:15" x14ac:dyDescent="0.2">
      <c r="A143" s="232" t="s">
        <v>218</v>
      </c>
      <c r="B143" s="235"/>
      <c r="C143" s="233"/>
      <c r="D143" s="287"/>
      <c r="F143" s="449"/>
      <c r="G143" s="449"/>
      <c r="H143" s="449"/>
      <c r="I143" s="449"/>
      <c r="J143" s="449"/>
      <c r="K143" s="449"/>
      <c r="L143" s="449"/>
      <c r="M143" s="449"/>
      <c r="N143" s="83"/>
      <c r="O143" s="230"/>
    </row>
    <row r="144" spans="1:15" x14ac:dyDescent="0.2">
      <c r="A144" s="447" t="s">
        <v>100</v>
      </c>
      <c r="B144" s="445"/>
      <c r="C144" s="446"/>
      <c r="D144" s="288"/>
      <c r="F144" s="449"/>
      <c r="G144" s="449"/>
      <c r="H144" s="449"/>
      <c r="I144" s="449"/>
      <c r="J144" s="449"/>
      <c r="K144" s="449"/>
      <c r="L144" s="449"/>
      <c r="M144" s="449"/>
      <c r="N144" s="83"/>
      <c r="O144" s="230"/>
    </row>
    <row r="145" spans="1:15" ht="15" thickBot="1" x14ac:dyDescent="0.25">
      <c r="A145" s="243" t="s">
        <v>101</v>
      </c>
      <c r="B145" s="244"/>
      <c r="C145" s="245"/>
      <c r="D145" s="289"/>
      <c r="F145" s="449"/>
      <c r="G145" s="449"/>
      <c r="H145" s="449"/>
      <c r="I145" s="449"/>
      <c r="J145" s="449"/>
      <c r="K145" s="449"/>
      <c r="L145" s="449"/>
      <c r="M145" s="449"/>
      <c r="N145" s="83"/>
      <c r="O145" s="230"/>
    </row>
    <row r="146" spans="1:15" ht="15.75" thickTop="1" thickBot="1" x14ac:dyDescent="0.25">
      <c r="N146" s="83"/>
      <c r="O146" s="117"/>
    </row>
    <row r="147" spans="1:15" ht="38.25" hidden="1" customHeight="1" x14ac:dyDescent="0.2">
      <c r="A147" s="437" t="s">
        <v>119</v>
      </c>
      <c r="B147" s="437"/>
      <c r="C147" s="437"/>
      <c r="D147" s="437"/>
      <c r="N147" s="83"/>
      <c r="O147" s="107"/>
    </row>
    <row r="148" spans="1:15" ht="15" hidden="1" thickBot="1" x14ac:dyDescent="0.25">
      <c r="O148" s="107"/>
    </row>
    <row r="149" spans="1:15" s="88" customFormat="1" ht="15.75" hidden="1" thickTop="1" thickBot="1" x14ac:dyDescent="0.25">
      <c r="A149" s="438" t="s">
        <v>102</v>
      </c>
      <c r="B149" s="439"/>
      <c r="C149" s="86"/>
      <c r="D149" s="87"/>
      <c r="O149" s="119"/>
    </row>
    <row r="150" spans="1:15" ht="15" hidden="1" thickBot="1" x14ac:dyDescent="0.25">
      <c r="A150" s="81" t="s">
        <v>103</v>
      </c>
      <c r="B150" s="82"/>
      <c r="C150" s="120"/>
      <c r="D150" s="121" t="s">
        <v>29</v>
      </c>
      <c r="O150" s="107"/>
    </row>
    <row r="151" spans="1:15" ht="15" hidden="1" thickBot="1" x14ac:dyDescent="0.25">
      <c r="A151" s="85" t="s">
        <v>26</v>
      </c>
      <c r="B151" s="54"/>
      <c r="C151" s="78"/>
      <c r="D151" s="89">
        <v>35000</v>
      </c>
      <c r="O151" s="107"/>
    </row>
    <row r="152" spans="1:15" ht="15" hidden="1" thickBot="1" x14ac:dyDescent="0.25">
      <c r="A152" s="85" t="s">
        <v>27</v>
      </c>
      <c r="B152" s="54"/>
      <c r="C152" s="78"/>
      <c r="D152" s="89"/>
      <c r="O152" s="107"/>
    </row>
    <row r="153" spans="1:15" ht="15" hidden="1" thickBot="1" x14ac:dyDescent="0.25">
      <c r="A153" s="85" t="s">
        <v>28</v>
      </c>
      <c r="B153" s="54"/>
      <c r="C153" s="78"/>
      <c r="D153" s="89"/>
      <c r="O153" s="116"/>
    </row>
    <row r="154" spans="1:15" ht="15" hidden="1" thickBot="1" x14ac:dyDescent="0.25">
      <c r="A154" s="85" t="s">
        <v>104</v>
      </c>
      <c r="B154" s="54"/>
      <c r="C154" s="78"/>
      <c r="D154" s="89"/>
      <c r="O154" s="117"/>
    </row>
    <row r="155" spans="1:15" ht="15" hidden="1" thickBot="1" x14ac:dyDescent="0.25">
      <c r="A155" s="85" t="s">
        <v>104</v>
      </c>
      <c r="B155" s="54"/>
      <c r="C155" s="78"/>
      <c r="D155" s="89"/>
      <c r="O155" s="116"/>
    </row>
    <row r="156" spans="1:15" ht="15" hidden="1" thickBot="1" x14ac:dyDescent="0.25">
      <c r="A156" s="85" t="s">
        <v>104</v>
      </c>
      <c r="B156" s="54"/>
      <c r="C156" s="78"/>
      <c r="D156" s="89"/>
      <c r="O156" s="116"/>
    </row>
    <row r="157" spans="1:15" ht="15" hidden="1" thickBot="1" x14ac:dyDescent="0.25">
      <c r="A157" s="85" t="s">
        <v>104</v>
      </c>
      <c r="B157" s="54"/>
      <c r="C157" s="78"/>
      <c r="D157" s="89"/>
      <c r="O157" s="116"/>
    </row>
    <row r="158" spans="1:15" ht="15" hidden="1" thickBot="1" x14ac:dyDescent="0.25">
      <c r="A158" s="79" t="s">
        <v>31</v>
      </c>
      <c r="B158" s="60"/>
      <c r="C158" s="90"/>
      <c r="D158" s="84">
        <f>SUM(D151:D157)</f>
        <v>35000</v>
      </c>
      <c r="O158" s="116"/>
    </row>
    <row r="159" spans="1:15" ht="15" hidden="1" thickBot="1" x14ac:dyDescent="0.25">
      <c r="O159" s="116"/>
    </row>
    <row r="160" spans="1:15" ht="30.75" hidden="1" customHeight="1" thickTop="1" x14ac:dyDescent="0.2">
      <c r="A160" s="440" t="s">
        <v>105</v>
      </c>
      <c r="B160" s="441"/>
      <c r="C160" s="442"/>
      <c r="D160" s="122">
        <f>D158-D130</f>
        <v>35000</v>
      </c>
      <c r="O160" s="116"/>
    </row>
    <row r="161" spans="1:15" ht="15" customHeight="1" thickTop="1" x14ac:dyDescent="0.2">
      <c r="A161" s="435" t="s">
        <v>240</v>
      </c>
      <c r="B161" s="436"/>
      <c r="C161" s="134"/>
      <c r="D161" s="135"/>
      <c r="F161" s="448" t="s">
        <v>242</v>
      </c>
      <c r="G161" s="448"/>
      <c r="H161" s="448"/>
      <c r="I161" s="448"/>
      <c r="J161" s="448"/>
      <c r="K161" s="448"/>
      <c r="L161" s="448"/>
      <c r="M161" s="448"/>
      <c r="O161" s="423"/>
    </row>
    <row r="162" spans="1:15" x14ac:dyDescent="0.2">
      <c r="A162" s="444" t="s">
        <v>171</v>
      </c>
      <c r="B162" s="445"/>
      <c r="C162" s="446"/>
      <c r="D162" s="290"/>
      <c r="F162" s="448"/>
      <c r="G162" s="448"/>
      <c r="H162" s="448"/>
      <c r="I162" s="448"/>
      <c r="J162" s="448"/>
      <c r="K162" s="448"/>
      <c r="L162" s="448"/>
      <c r="M162" s="448"/>
      <c r="O162" s="423"/>
    </row>
    <row r="163" spans="1:15" x14ac:dyDescent="0.2">
      <c r="A163" s="444" t="s">
        <v>172</v>
      </c>
      <c r="B163" s="445"/>
      <c r="C163" s="446"/>
      <c r="D163" s="291"/>
      <c r="O163" s="423"/>
    </row>
    <row r="164" spans="1:15" ht="15" thickBot="1" x14ac:dyDescent="0.25">
      <c r="A164" s="430" t="s">
        <v>31</v>
      </c>
      <c r="B164" s="431"/>
      <c r="C164" s="432"/>
      <c r="D164" s="285">
        <f>D162+D163</f>
        <v>0</v>
      </c>
      <c r="O164" s="116"/>
    </row>
    <row r="165" spans="1:15" ht="15" thickTop="1" x14ac:dyDescent="0.2"/>
    <row r="171" spans="1:15" hidden="1" x14ac:dyDescent="0.2">
      <c r="A171" s="2">
        <v>6450</v>
      </c>
      <c r="B171" s="2" t="s">
        <v>221</v>
      </c>
    </row>
    <row r="172" spans="1:15" hidden="1" x14ac:dyDescent="0.2">
      <c r="A172" s="2">
        <v>1720</v>
      </c>
      <c r="B172" s="2" t="s">
        <v>199</v>
      </c>
    </row>
    <row r="173" spans="1:15" hidden="1" x14ac:dyDescent="0.2"/>
    <row r="174" spans="1:15" hidden="1" x14ac:dyDescent="0.2">
      <c r="B174" s="2" t="s">
        <v>216</v>
      </c>
    </row>
    <row r="175" spans="1:15" hidden="1" x14ac:dyDescent="0.2"/>
    <row r="176" spans="1:15" hidden="1" x14ac:dyDescent="0.2">
      <c r="A176" s="241">
        <v>0.35</v>
      </c>
    </row>
    <row r="177" spans="1:2" hidden="1" x14ac:dyDescent="0.2">
      <c r="A177" s="241">
        <v>0.5</v>
      </c>
    </row>
    <row r="178" spans="1:2" hidden="1" x14ac:dyDescent="0.2">
      <c r="A178" s="241">
        <v>0.55000000000000004</v>
      </c>
    </row>
    <row r="179" spans="1:2" hidden="1" x14ac:dyDescent="0.2">
      <c r="A179" s="241">
        <v>0.6</v>
      </c>
    </row>
    <row r="180" spans="1:2" hidden="1" x14ac:dyDescent="0.2">
      <c r="A180" s="241">
        <v>0.75</v>
      </c>
    </row>
    <row r="181" spans="1:2" hidden="1" x14ac:dyDescent="0.2">
      <c r="A181" s="241">
        <v>0.8</v>
      </c>
    </row>
    <row r="182" spans="1:2" hidden="1" x14ac:dyDescent="0.2">
      <c r="B182" s="2" t="s">
        <v>169</v>
      </c>
    </row>
    <row r="183" spans="1:2" hidden="1" x14ac:dyDescent="0.2">
      <c r="A183" s="2" t="s">
        <v>217</v>
      </c>
    </row>
    <row r="184" spans="1:2" hidden="1" x14ac:dyDescent="0.2">
      <c r="A184" s="241" t="s">
        <v>171</v>
      </c>
    </row>
    <row r="185" spans="1:2" hidden="1" x14ac:dyDescent="0.2">
      <c r="A185" s="2" t="s">
        <v>172</v>
      </c>
    </row>
  </sheetData>
  <sheetProtection formatRows="0" insertRows="0"/>
  <mergeCells count="201">
    <mergeCell ref="A164:C164"/>
    <mergeCell ref="A161:B161"/>
    <mergeCell ref="A162:C162"/>
    <mergeCell ref="A144:C144"/>
    <mergeCell ref="A149:B149"/>
    <mergeCell ref="A160:C160"/>
    <mergeCell ref="A138:B138"/>
    <mergeCell ref="A147:D147"/>
    <mergeCell ref="F142:M145"/>
    <mergeCell ref="B71:E71"/>
    <mergeCell ref="O79:O80"/>
    <mergeCell ref="F80:H80"/>
    <mergeCell ref="I79:J79"/>
    <mergeCell ref="I78:J78"/>
    <mergeCell ref="I80:J80"/>
    <mergeCell ref="O138:O140"/>
    <mergeCell ref="O161:O163"/>
    <mergeCell ref="A163:C163"/>
    <mergeCell ref="B117:E117"/>
    <mergeCell ref="I94:J94"/>
    <mergeCell ref="I95:J95"/>
    <mergeCell ref="I96:J96"/>
    <mergeCell ref="I97:J97"/>
    <mergeCell ref="I98:J98"/>
    <mergeCell ref="A129:B129"/>
    <mergeCell ref="B107:H107"/>
    <mergeCell ref="B108:H108"/>
    <mergeCell ref="B109:H109"/>
    <mergeCell ref="B79:E79"/>
    <mergeCell ref="B80:E80"/>
    <mergeCell ref="B81:E81"/>
    <mergeCell ref="B95:H95"/>
    <mergeCell ref="B82:E82"/>
    <mergeCell ref="B94:H94"/>
    <mergeCell ref="B83:E83"/>
    <mergeCell ref="B84:E84"/>
    <mergeCell ref="B85:E85"/>
    <mergeCell ref="B86:E86"/>
    <mergeCell ref="L80:M80"/>
    <mergeCell ref="L81:M81"/>
    <mergeCell ref="L82:M82"/>
    <mergeCell ref="G72:H72"/>
    <mergeCell ref="G73:H73"/>
    <mergeCell ref="G74:H74"/>
    <mergeCell ref="F78:H78"/>
    <mergeCell ref="F79:H79"/>
    <mergeCell ref="B72:E72"/>
    <mergeCell ref="F85:H85"/>
    <mergeCell ref="O87:O88"/>
    <mergeCell ref="I93:J93"/>
    <mergeCell ref="L83:M83"/>
    <mergeCell ref="L84:M84"/>
    <mergeCell ref="L85:M85"/>
    <mergeCell ref="L86:M86"/>
    <mergeCell ref="I86:J86"/>
    <mergeCell ref="F86:H86"/>
    <mergeCell ref="B93:H93"/>
    <mergeCell ref="A65:A66"/>
    <mergeCell ref="O120:O126"/>
    <mergeCell ref="I99:J99"/>
    <mergeCell ref="I100:J100"/>
    <mergeCell ref="I101:J101"/>
    <mergeCell ref="I105:J105"/>
    <mergeCell ref="I106:J106"/>
    <mergeCell ref="I107:J107"/>
    <mergeCell ref="I108:J108"/>
    <mergeCell ref="I109:J109"/>
    <mergeCell ref="I110:J110"/>
    <mergeCell ref="I111:J111"/>
    <mergeCell ref="F117:J117"/>
    <mergeCell ref="I112:J112"/>
    <mergeCell ref="I113:J113"/>
    <mergeCell ref="B73:E73"/>
    <mergeCell ref="B74:E74"/>
    <mergeCell ref="L65:M66"/>
    <mergeCell ref="I83:J83"/>
    <mergeCell ref="O67:O71"/>
    <mergeCell ref="O72:O76"/>
    <mergeCell ref="L72:M72"/>
    <mergeCell ref="L73:M73"/>
    <mergeCell ref="L74:M74"/>
    <mergeCell ref="A3:M7"/>
    <mergeCell ref="D14:E14"/>
    <mergeCell ref="O14:O36"/>
    <mergeCell ref="O42:O45"/>
    <mergeCell ref="B65:E66"/>
    <mergeCell ref="F65:F66"/>
    <mergeCell ref="G65:I65"/>
    <mergeCell ref="J65:J66"/>
    <mergeCell ref="K65:K66"/>
    <mergeCell ref="O65:O66"/>
    <mergeCell ref="D15:E15"/>
    <mergeCell ref="D16:E16"/>
    <mergeCell ref="D17:E17"/>
    <mergeCell ref="D18:E18"/>
    <mergeCell ref="D19:E19"/>
    <mergeCell ref="F32:I32"/>
    <mergeCell ref="G33:I33"/>
    <mergeCell ref="D31:E31"/>
    <mergeCell ref="D25:E25"/>
    <mergeCell ref="D26:E26"/>
    <mergeCell ref="D27:E27"/>
    <mergeCell ref="D28:E28"/>
    <mergeCell ref="D29:E29"/>
    <mergeCell ref="D20:E20"/>
    <mergeCell ref="D21:E21"/>
    <mergeCell ref="D22:E22"/>
    <mergeCell ref="D23:E23"/>
    <mergeCell ref="D24:E24"/>
    <mergeCell ref="L67:M67"/>
    <mergeCell ref="L68:M68"/>
    <mergeCell ref="L69:M69"/>
    <mergeCell ref="L70:M70"/>
    <mergeCell ref="L71:M71"/>
    <mergeCell ref="G66:H66"/>
    <mergeCell ref="G67:H67"/>
    <mergeCell ref="G68:H68"/>
    <mergeCell ref="G69:H69"/>
    <mergeCell ref="G70:H70"/>
    <mergeCell ref="G34:I34"/>
    <mergeCell ref="F35:I35"/>
    <mergeCell ref="D32:E32"/>
    <mergeCell ref="D33:E33"/>
    <mergeCell ref="D34:E34"/>
    <mergeCell ref="D35:E35"/>
    <mergeCell ref="B67:E67"/>
    <mergeCell ref="B68:E68"/>
    <mergeCell ref="B69:E69"/>
    <mergeCell ref="B70:E70"/>
    <mergeCell ref="I81:J81"/>
    <mergeCell ref="I82:J82"/>
    <mergeCell ref="F81:H81"/>
    <mergeCell ref="F82:H82"/>
    <mergeCell ref="B124:E124"/>
    <mergeCell ref="B125:E125"/>
    <mergeCell ref="F118:J118"/>
    <mergeCell ref="F119:J119"/>
    <mergeCell ref="F120:J120"/>
    <mergeCell ref="F121:J121"/>
    <mergeCell ref="F122:J122"/>
    <mergeCell ref="F123:J123"/>
    <mergeCell ref="F124:J124"/>
    <mergeCell ref="F125:J125"/>
    <mergeCell ref="B119:E119"/>
    <mergeCell ref="B120:E120"/>
    <mergeCell ref="B121:E121"/>
    <mergeCell ref="B122:E122"/>
    <mergeCell ref="B123:E123"/>
    <mergeCell ref="B118:E118"/>
    <mergeCell ref="I84:J84"/>
    <mergeCell ref="I85:J85"/>
    <mergeCell ref="F83:H83"/>
    <mergeCell ref="F84:H84"/>
    <mergeCell ref="L117:M117"/>
    <mergeCell ref="L105:M105"/>
    <mergeCell ref="L93:M93"/>
    <mergeCell ref="F161:M162"/>
    <mergeCell ref="L118:M118"/>
    <mergeCell ref="L119:M119"/>
    <mergeCell ref="L120:M120"/>
    <mergeCell ref="L121:M121"/>
    <mergeCell ref="L122:M122"/>
    <mergeCell ref="L123:M123"/>
    <mergeCell ref="L124:M124"/>
    <mergeCell ref="L125:M125"/>
    <mergeCell ref="L106:M106"/>
    <mergeCell ref="B110:H110"/>
    <mergeCell ref="B111:H111"/>
    <mergeCell ref="B112:H112"/>
    <mergeCell ref="B113:H113"/>
    <mergeCell ref="B96:H96"/>
    <mergeCell ref="B97:H97"/>
    <mergeCell ref="B98:H98"/>
    <mergeCell ref="B99:H99"/>
    <mergeCell ref="B100:H100"/>
    <mergeCell ref="B101:H101"/>
    <mergeCell ref="B106:H106"/>
    <mergeCell ref="A9:C10"/>
    <mergeCell ref="D9:H10"/>
    <mergeCell ref="I9:J9"/>
    <mergeCell ref="K9:M9"/>
    <mergeCell ref="I10:J10"/>
    <mergeCell ref="K10:M10"/>
    <mergeCell ref="O9:O11"/>
    <mergeCell ref="L112:M112"/>
    <mergeCell ref="L113:M113"/>
    <mergeCell ref="L94:M94"/>
    <mergeCell ref="L95:M95"/>
    <mergeCell ref="L96:M96"/>
    <mergeCell ref="L97:M97"/>
    <mergeCell ref="L98:M98"/>
    <mergeCell ref="L99:M99"/>
    <mergeCell ref="L100:M100"/>
    <mergeCell ref="L101:M101"/>
    <mergeCell ref="L107:M107"/>
    <mergeCell ref="L108:M108"/>
    <mergeCell ref="L109:M109"/>
    <mergeCell ref="L110:M110"/>
    <mergeCell ref="L111:M111"/>
    <mergeCell ref="L78:M78"/>
    <mergeCell ref="L79:M79"/>
  </mergeCells>
  <phoneticPr fontId="29" type="noConversion"/>
  <dataValidations count="4">
    <dataValidation type="list" allowBlank="1" showInputMessage="1" showErrorMessage="1" sqref="K10" xr:uid="{2055377E-EE19-49E8-BD06-8EF5B66793F3}">
      <formula1>$BO$10:$BO$12</formula1>
    </dataValidation>
    <dataValidation type="list" allowBlank="1" showInputMessage="1" showErrorMessage="1" sqref="K9" xr:uid="{34DE3795-78A5-43AC-BC46-F1E0725AB97E}">
      <formula1>$BN$15:$BN$28</formula1>
    </dataValidation>
    <dataValidation type="list" allowBlank="1" showInputMessage="1" showErrorMessage="1" sqref="D139" xr:uid="{60A3D82C-66F7-48DD-AB33-F285CC7FB732}">
      <formula1>$A$176:$A$181</formula1>
    </dataValidation>
    <dataValidation type="list" showInputMessage="1" showErrorMessage="1" sqref="A162:C163" xr:uid="{6AFEF20F-5F78-4C46-A436-D6A2D45AA0D2}">
      <formula1>$A$183:$A$185</formula1>
    </dataValidation>
  </dataValidations>
  <pageMargins left="0.70866141732283472" right="0.70866141732283472" top="0.78740157480314965" bottom="0.78740157480314965" header="0.31496062992125984" footer="0.31496062992125984"/>
  <pageSetup paperSize="9" scale="43" fitToHeight="3" orientation="landscape" r:id="rId1"/>
  <headerFooter>
    <oddFooter>&amp;L&amp;F&amp;A&amp;RSeite &amp;P von &amp;N</oddFooter>
  </headerFooter>
  <rowBreaks count="2" manualBreakCount="2">
    <brk id="61" max="19" man="1"/>
    <brk id="103" max="19"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153B9-45AE-4274-8CB0-81A1FE56D0B7}">
  <sheetPr>
    <tabColor rgb="FFFFC000"/>
  </sheetPr>
  <dimension ref="A1:BQ153"/>
  <sheetViews>
    <sheetView showGridLines="0" view="pageBreakPreview" topLeftCell="A2" zoomScale="85" zoomScaleNormal="75" zoomScaleSheetLayoutView="85" workbookViewId="0">
      <selection activeCell="H121" sqref="H121"/>
    </sheetView>
  </sheetViews>
  <sheetFormatPr baseColWidth="10" defaultRowHeight="14.25" x14ac:dyDescent="0.2"/>
  <cols>
    <col min="1" max="1" width="9" style="2" customWidth="1"/>
    <col min="2" max="2" width="44.140625" style="2" customWidth="1"/>
    <col min="3" max="3" width="3.140625" style="2" customWidth="1"/>
    <col min="4" max="4" width="21.42578125" style="2" customWidth="1"/>
    <col min="5" max="5" width="15.28515625" style="2" customWidth="1"/>
    <col min="6" max="6" width="17.42578125" style="2" customWidth="1"/>
    <col min="7" max="8" width="15.85546875" style="2" customWidth="1"/>
    <col min="9" max="9" width="18.5703125" style="2" customWidth="1"/>
    <col min="10" max="10" width="18.7109375" style="2" customWidth="1"/>
    <col min="11" max="11" width="19.85546875" style="2" customWidth="1"/>
    <col min="12" max="12" width="19.28515625" style="2" customWidth="1"/>
    <col min="13" max="13" width="15.42578125" style="2" bestFit="1" customWidth="1"/>
    <col min="14" max="14" width="0.28515625" style="2" customWidth="1"/>
    <col min="15" max="15" width="39.7109375" style="2" customWidth="1"/>
    <col min="16" max="16" width="28.7109375" style="2" customWidth="1"/>
    <col min="17" max="17" width="44.7109375" style="2" customWidth="1"/>
    <col min="18" max="18" width="26.28515625" style="2" bestFit="1" customWidth="1"/>
    <col min="19" max="66" width="11.42578125" style="2"/>
    <col min="67" max="67" width="36.7109375" style="2" bestFit="1" customWidth="1"/>
    <col min="68" max="16384" width="11.42578125" style="2"/>
  </cols>
  <sheetData>
    <row r="1" spans="1:69" hidden="1" x14ac:dyDescent="0.2">
      <c r="A1" s="61" t="s">
        <v>0</v>
      </c>
      <c r="B1" s="61"/>
      <c r="C1" s="61"/>
      <c r="D1" s="61"/>
      <c r="N1" s="27"/>
      <c r="O1" s="27"/>
      <c r="P1" s="27"/>
    </row>
    <row r="2" spans="1:69" x14ac:dyDescent="0.2">
      <c r="A2" s="61" t="s">
        <v>173</v>
      </c>
      <c r="B2" s="61"/>
      <c r="C2" s="61"/>
      <c r="D2" s="61"/>
      <c r="N2" s="27"/>
      <c r="O2" s="27"/>
      <c r="P2" s="27"/>
    </row>
    <row r="3" spans="1:69" x14ac:dyDescent="0.2">
      <c r="A3" s="387" t="s">
        <v>186</v>
      </c>
      <c r="B3" s="387"/>
      <c r="C3" s="387"/>
      <c r="D3" s="387"/>
      <c r="E3" s="387"/>
      <c r="F3" s="387"/>
      <c r="G3" s="387"/>
      <c r="H3" s="387"/>
      <c r="I3" s="387"/>
      <c r="J3" s="387"/>
      <c r="K3" s="387"/>
      <c r="L3" s="387"/>
      <c r="M3" s="387"/>
      <c r="N3" s="27"/>
      <c r="O3" s="27"/>
      <c r="P3" s="6"/>
    </row>
    <row r="4" spans="1:69" x14ac:dyDescent="0.2">
      <c r="A4" s="388"/>
      <c r="B4" s="388"/>
      <c r="C4" s="388"/>
      <c r="D4" s="388"/>
      <c r="E4" s="388"/>
      <c r="F4" s="388"/>
      <c r="G4" s="388"/>
      <c r="H4" s="388"/>
      <c r="I4" s="388"/>
      <c r="J4" s="388"/>
      <c r="K4" s="388"/>
      <c r="L4" s="388"/>
      <c r="M4" s="388"/>
      <c r="N4" s="27"/>
      <c r="O4" s="27"/>
      <c r="P4" s="52"/>
    </row>
    <row r="5" spans="1:69" x14ac:dyDescent="0.2">
      <c r="A5" s="388"/>
      <c r="B5" s="388"/>
      <c r="C5" s="388"/>
      <c r="D5" s="388"/>
      <c r="E5" s="388"/>
      <c r="F5" s="388"/>
      <c r="G5" s="388"/>
      <c r="H5" s="388"/>
      <c r="I5" s="388"/>
      <c r="J5" s="388"/>
      <c r="K5" s="388"/>
      <c r="L5" s="388"/>
      <c r="M5" s="388"/>
      <c r="N5" s="27"/>
      <c r="O5" s="27"/>
      <c r="P5" s="52"/>
    </row>
    <row r="6" spans="1:69" x14ac:dyDescent="0.2">
      <c r="A6" s="388"/>
      <c r="B6" s="388"/>
      <c r="C6" s="388"/>
      <c r="D6" s="388"/>
      <c r="E6" s="388"/>
      <c r="F6" s="388"/>
      <c r="G6" s="388"/>
      <c r="H6" s="388"/>
      <c r="I6" s="388"/>
      <c r="J6" s="388"/>
      <c r="K6" s="388"/>
      <c r="L6" s="388"/>
      <c r="M6" s="388"/>
      <c r="N6" s="27"/>
      <c r="O6" s="27"/>
      <c r="P6" s="91"/>
    </row>
    <row r="7" spans="1:69" ht="30" customHeight="1" x14ac:dyDescent="0.2">
      <c r="A7" s="388"/>
      <c r="B7" s="388"/>
      <c r="C7" s="388"/>
      <c r="D7" s="388"/>
      <c r="E7" s="388"/>
      <c r="F7" s="388"/>
      <c r="G7" s="388"/>
      <c r="H7" s="388"/>
      <c r="I7" s="388"/>
      <c r="J7" s="388"/>
      <c r="K7" s="388"/>
      <c r="L7" s="388"/>
      <c r="M7" s="388"/>
      <c r="N7" s="27"/>
      <c r="O7" s="27"/>
      <c r="P7" s="498"/>
    </row>
    <row r="8" spans="1:69" ht="15" thickBot="1" x14ac:dyDescent="0.25">
      <c r="N8" s="91"/>
      <c r="O8" s="91"/>
      <c r="P8" s="499"/>
    </row>
    <row r="9" spans="1:69" ht="15.75" customHeight="1" thickTop="1" x14ac:dyDescent="0.2">
      <c r="A9" s="404" t="s">
        <v>138</v>
      </c>
      <c r="B9" s="405"/>
      <c r="C9" s="406"/>
      <c r="D9" s="487"/>
      <c r="E9" s="488"/>
      <c r="F9" s="125" t="s">
        <v>1</v>
      </c>
      <c r="G9" s="126"/>
      <c r="H9" s="126"/>
      <c r="I9" s="129"/>
      <c r="J9" s="500" t="s">
        <v>6</v>
      </c>
      <c r="K9" s="500"/>
      <c r="L9" s="500"/>
      <c r="M9" s="501"/>
      <c r="P9" s="499"/>
    </row>
    <row r="10" spans="1:69" ht="15.75" customHeight="1" thickBot="1" x14ac:dyDescent="0.25">
      <c r="A10" s="484"/>
      <c r="B10" s="485"/>
      <c r="C10" s="486"/>
      <c r="D10" s="489"/>
      <c r="E10" s="490"/>
      <c r="F10" s="123" t="s">
        <v>2</v>
      </c>
      <c r="G10" s="124"/>
      <c r="H10" s="37"/>
      <c r="I10" s="130"/>
      <c r="J10" s="55" t="s">
        <v>4</v>
      </c>
      <c r="K10" s="56" t="s">
        <v>4</v>
      </c>
      <c r="L10" s="482" t="str">
        <f>IF(ISERROR(ROUND(DAYS360(J10,K10,TRUE)/360*12,0))," ",ROUND(DAYS360(J10,K10,TRUE)/360*12,0))</f>
        <v xml:space="preserve"> </v>
      </c>
      <c r="M10" s="483"/>
      <c r="P10" s="419"/>
    </row>
    <row r="11" spans="1:69" ht="29.25" customHeight="1" thickBot="1" x14ac:dyDescent="0.25">
      <c r="A11" s="407"/>
      <c r="B11" s="408"/>
      <c r="C11" s="409"/>
      <c r="D11" s="491"/>
      <c r="E11" s="492"/>
      <c r="F11" s="127" t="s">
        <v>3</v>
      </c>
      <c r="G11" s="128"/>
      <c r="H11" s="131"/>
      <c r="I11" s="132"/>
      <c r="J11" s="502" t="s">
        <v>6</v>
      </c>
      <c r="K11" s="502"/>
      <c r="L11" s="502"/>
      <c r="M11" s="503"/>
      <c r="P11" s="419"/>
      <c r="BN11" s="92" t="s">
        <v>5</v>
      </c>
      <c r="BO11" s="93"/>
      <c r="BP11" s="93" t="s">
        <v>6</v>
      </c>
      <c r="BQ11" s="94"/>
    </row>
    <row r="12" spans="1:69" ht="15" thickTop="1" x14ac:dyDescent="0.2">
      <c r="N12" s="91"/>
      <c r="O12" s="91"/>
      <c r="BN12" s="95"/>
      <c r="BO12" s="96"/>
      <c r="BP12" s="96" t="s">
        <v>7</v>
      </c>
      <c r="BQ12" s="97"/>
    </row>
    <row r="13" spans="1:69" ht="15.75" customHeight="1" thickBot="1" x14ac:dyDescent="0.25">
      <c r="A13" s="143" t="s">
        <v>174</v>
      </c>
      <c r="B13" s="141"/>
      <c r="C13" s="141"/>
      <c r="D13" s="141"/>
      <c r="E13" s="141"/>
      <c r="F13" s="141"/>
      <c r="G13" s="141"/>
      <c r="H13" s="141"/>
      <c r="I13" s="141"/>
      <c r="J13" s="141"/>
      <c r="K13" s="141"/>
      <c r="L13" s="141"/>
      <c r="M13" s="141"/>
      <c r="N13" s="141"/>
      <c r="O13" s="141"/>
      <c r="P13" s="141"/>
      <c r="Q13" s="141"/>
      <c r="R13" s="141"/>
      <c r="BN13" s="95"/>
      <c r="BO13" s="96"/>
      <c r="BP13" s="96" t="s">
        <v>8</v>
      </c>
      <c r="BQ13" s="97"/>
    </row>
    <row r="14" spans="1:69" ht="15" thickTop="1" x14ac:dyDescent="0.2">
      <c r="A14" s="140" t="s">
        <v>141</v>
      </c>
      <c r="B14" s="141"/>
      <c r="C14" s="141"/>
      <c r="D14" s="141"/>
      <c r="E14" s="141"/>
      <c r="F14" s="141"/>
      <c r="G14" s="141"/>
      <c r="H14" s="141"/>
      <c r="I14" s="141"/>
      <c r="J14" s="141"/>
      <c r="K14" s="141"/>
      <c r="L14" s="141"/>
      <c r="M14" s="141"/>
      <c r="N14" s="141"/>
      <c r="O14" s="141"/>
      <c r="P14" s="141"/>
      <c r="Q14" s="141"/>
      <c r="R14" s="141"/>
      <c r="BN14" s="95"/>
      <c r="BO14" s="96"/>
      <c r="BP14" s="96"/>
      <c r="BQ14" s="97"/>
    </row>
    <row r="15" spans="1:69" ht="78.75" customHeight="1" x14ac:dyDescent="0.2">
      <c r="A15" s="136" t="s">
        <v>23</v>
      </c>
      <c r="B15" s="137" t="s">
        <v>24</v>
      </c>
      <c r="C15" s="138" t="s">
        <v>196</v>
      </c>
      <c r="D15" s="464" t="s">
        <v>25</v>
      </c>
      <c r="E15" s="465"/>
      <c r="F15" s="238" t="s">
        <v>222</v>
      </c>
      <c r="G15" s="238" t="s">
        <v>201</v>
      </c>
      <c r="H15" s="138" t="s">
        <v>199</v>
      </c>
      <c r="I15" s="138" t="s">
        <v>200</v>
      </c>
      <c r="J15" s="138" t="s">
        <v>116</v>
      </c>
      <c r="K15" s="138" t="s">
        <v>223</v>
      </c>
      <c r="L15" s="225" t="s">
        <v>175</v>
      </c>
      <c r="M15" s="200" t="s">
        <v>30</v>
      </c>
      <c r="N15" s="99" t="s">
        <v>106</v>
      </c>
      <c r="O15" s="202" t="s">
        <v>176</v>
      </c>
      <c r="P15" s="202" t="s">
        <v>177</v>
      </c>
      <c r="Q15" s="202" t="s">
        <v>178</v>
      </c>
      <c r="R15" s="202" t="s">
        <v>179</v>
      </c>
      <c r="BN15" s="100" t="s">
        <v>9</v>
      </c>
      <c r="BO15" s="96"/>
      <c r="BP15" s="96"/>
      <c r="BQ15" s="97"/>
    </row>
    <row r="16" spans="1:69" x14ac:dyDescent="0.2">
      <c r="A16" s="252" t="s">
        <v>147</v>
      </c>
      <c r="B16" s="253"/>
      <c r="C16" s="254"/>
      <c r="D16" s="255"/>
      <c r="E16" s="319"/>
      <c r="F16" s="256"/>
      <c r="G16" s="256"/>
      <c r="H16" s="259" t="str">
        <f t="shared" ref="H16:H30" si="0">IF(B16&lt;&gt;"",1720,"")</f>
        <v/>
      </c>
      <c r="I16" s="257"/>
      <c r="J16" s="267">
        <f>IFERROR(IF(ISERROR((F16+G16)/H16),0,((F16+G16)/(H16*I16/40))),0)</f>
        <v>0</v>
      </c>
      <c r="K16" s="257"/>
      <c r="L16" s="263">
        <f>J16*K16</f>
        <v>0</v>
      </c>
      <c r="M16" s="262"/>
      <c r="N16" s="57">
        <f t="shared" ref="N16:N29" si="1">J16/1.312*1720/14</f>
        <v>0</v>
      </c>
      <c r="O16" s="262"/>
      <c r="P16" s="336">
        <f t="shared" ref="P16:P30" si="2">O16-K16</f>
        <v>0</v>
      </c>
      <c r="Q16" s="337"/>
      <c r="R16" s="337"/>
      <c r="BN16" s="95"/>
      <c r="BO16" s="96" t="s">
        <v>6</v>
      </c>
      <c r="BP16" s="96"/>
      <c r="BQ16" s="97"/>
    </row>
    <row r="17" spans="1:69" x14ac:dyDescent="0.2">
      <c r="A17" s="252" t="s">
        <v>148</v>
      </c>
      <c r="B17" s="253"/>
      <c r="C17" s="253"/>
      <c r="D17" s="255"/>
      <c r="E17" s="319"/>
      <c r="F17" s="256"/>
      <c r="G17" s="256"/>
      <c r="H17" s="259" t="str">
        <f t="shared" si="0"/>
        <v/>
      </c>
      <c r="I17" s="257"/>
      <c r="J17" s="267">
        <f t="shared" ref="J17:J29" si="3">IFERROR(IF(ISERROR((F17+G17)/H17),0,((F17+G17)/(H17*I17/40))),0)</f>
        <v>0</v>
      </c>
      <c r="K17" s="257"/>
      <c r="L17" s="263">
        <f t="shared" ref="L17:L30" si="4">J17*K17</f>
        <v>0</v>
      </c>
      <c r="M17" s="262"/>
      <c r="N17" s="57">
        <f t="shared" si="1"/>
        <v>0</v>
      </c>
      <c r="O17" s="262"/>
      <c r="P17" s="336">
        <f t="shared" si="2"/>
        <v>0</v>
      </c>
      <c r="Q17" s="262"/>
      <c r="R17" s="262"/>
      <c r="BK17" s="96" t="s">
        <v>10</v>
      </c>
      <c r="BN17" s="95"/>
      <c r="BO17" s="96" t="s">
        <v>14</v>
      </c>
      <c r="BP17" s="96"/>
      <c r="BQ17" s="97"/>
    </row>
    <row r="18" spans="1:69" x14ac:dyDescent="0.2">
      <c r="A18" s="252" t="s">
        <v>149</v>
      </c>
      <c r="B18" s="253"/>
      <c r="C18" s="253"/>
      <c r="D18" s="255"/>
      <c r="E18" s="319"/>
      <c r="F18" s="256"/>
      <c r="G18" s="256"/>
      <c r="H18" s="259" t="str">
        <f t="shared" si="0"/>
        <v/>
      </c>
      <c r="I18" s="257"/>
      <c r="J18" s="267">
        <f t="shared" si="3"/>
        <v>0</v>
      </c>
      <c r="K18" s="257"/>
      <c r="L18" s="263">
        <f t="shared" si="4"/>
        <v>0</v>
      </c>
      <c r="M18" s="262"/>
      <c r="N18" s="57">
        <f t="shared" si="1"/>
        <v>0</v>
      </c>
      <c r="O18" s="262"/>
      <c r="P18" s="336">
        <f t="shared" si="2"/>
        <v>0</v>
      </c>
      <c r="Q18" s="262"/>
      <c r="R18" s="262"/>
      <c r="BN18" s="95"/>
      <c r="BO18" s="96" t="s">
        <v>15</v>
      </c>
      <c r="BP18" s="96"/>
      <c r="BQ18" s="97"/>
    </row>
    <row r="19" spans="1:69" x14ac:dyDescent="0.2">
      <c r="A19" s="252" t="s">
        <v>150</v>
      </c>
      <c r="B19" s="253"/>
      <c r="C19" s="253"/>
      <c r="D19" s="255"/>
      <c r="E19" s="319"/>
      <c r="F19" s="256"/>
      <c r="G19" s="256"/>
      <c r="H19" s="259" t="str">
        <f t="shared" si="0"/>
        <v/>
      </c>
      <c r="I19" s="257"/>
      <c r="J19" s="267">
        <f t="shared" si="3"/>
        <v>0</v>
      </c>
      <c r="K19" s="257"/>
      <c r="L19" s="263">
        <f t="shared" si="4"/>
        <v>0</v>
      </c>
      <c r="M19" s="262"/>
      <c r="N19" s="57">
        <f t="shared" si="1"/>
        <v>0</v>
      </c>
      <c r="O19" s="262"/>
      <c r="P19" s="336">
        <f t="shared" si="2"/>
        <v>0</v>
      </c>
      <c r="Q19" s="262"/>
      <c r="R19" s="262"/>
      <c r="BK19" s="96" t="s">
        <v>20</v>
      </c>
      <c r="BN19" s="95"/>
      <c r="BO19" s="96" t="s">
        <v>17</v>
      </c>
      <c r="BP19" s="96"/>
      <c r="BQ19" s="97"/>
    </row>
    <row r="20" spans="1:69" x14ac:dyDescent="0.2">
      <c r="A20" s="252" t="s">
        <v>151</v>
      </c>
      <c r="B20" s="253"/>
      <c r="C20" s="253"/>
      <c r="D20" s="255"/>
      <c r="E20" s="319"/>
      <c r="F20" s="256"/>
      <c r="G20" s="256"/>
      <c r="H20" s="259" t="str">
        <f t="shared" si="0"/>
        <v/>
      </c>
      <c r="I20" s="257"/>
      <c r="J20" s="267">
        <f t="shared" si="3"/>
        <v>0</v>
      </c>
      <c r="K20" s="257"/>
      <c r="L20" s="263">
        <f t="shared" si="4"/>
        <v>0</v>
      </c>
      <c r="M20" s="262"/>
      <c r="N20" s="57">
        <f t="shared" si="1"/>
        <v>0</v>
      </c>
      <c r="O20" s="262"/>
      <c r="P20" s="336">
        <f t="shared" si="2"/>
        <v>0</v>
      </c>
      <c r="Q20" s="262"/>
      <c r="R20" s="262"/>
      <c r="BK20" s="96" t="s">
        <v>21</v>
      </c>
      <c r="BN20" s="95"/>
      <c r="BO20" s="96" t="s">
        <v>18</v>
      </c>
      <c r="BP20" s="96"/>
      <c r="BQ20" s="97"/>
    </row>
    <row r="21" spans="1:69" x14ac:dyDescent="0.2">
      <c r="A21" s="252" t="s">
        <v>152</v>
      </c>
      <c r="B21" s="253"/>
      <c r="C21" s="253"/>
      <c r="D21" s="255"/>
      <c r="E21" s="319"/>
      <c r="F21" s="256"/>
      <c r="G21" s="256"/>
      <c r="H21" s="259" t="str">
        <f t="shared" si="0"/>
        <v/>
      </c>
      <c r="I21" s="257"/>
      <c r="J21" s="267">
        <f t="shared" si="3"/>
        <v>0</v>
      </c>
      <c r="K21" s="257"/>
      <c r="L21" s="263">
        <f t="shared" si="4"/>
        <v>0</v>
      </c>
      <c r="M21" s="262"/>
      <c r="N21" s="57">
        <f t="shared" si="1"/>
        <v>0</v>
      </c>
      <c r="O21" s="262"/>
      <c r="P21" s="336">
        <f t="shared" si="2"/>
        <v>0</v>
      </c>
      <c r="Q21" s="262"/>
      <c r="R21" s="262"/>
      <c r="BK21" s="96" t="s">
        <v>22</v>
      </c>
      <c r="BN21" s="95"/>
      <c r="BO21" s="96" t="s">
        <v>16</v>
      </c>
      <c r="BP21" s="102"/>
      <c r="BQ21" s="97"/>
    </row>
    <row r="22" spans="1:69" x14ac:dyDescent="0.2">
      <c r="A22" s="252" t="s">
        <v>153</v>
      </c>
      <c r="B22" s="253"/>
      <c r="C22" s="253"/>
      <c r="D22" s="255"/>
      <c r="E22" s="319"/>
      <c r="F22" s="256"/>
      <c r="G22" s="256"/>
      <c r="H22" s="259" t="str">
        <f t="shared" si="0"/>
        <v/>
      </c>
      <c r="I22" s="257"/>
      <c r="J22" s="267">
        <f t="shared" si="3"/>
        <v>0</v>
      </c>
      <c r="K22" s="257"/>
      <c r="L22" s="263">
        <f t="shared" si="4"/>
        <v>0</v>
      </c>
      <c r="M22" s="262"/>
      <c r="N22" s="57">
        <f t="shared" si="1"/>
        <v>0</v>
      </c>
      <c r="O22" s="262"/>
      <c r="P22" s="336">
        <f t="shared" si="2"/>
        <v>0</v>
      </c>
      <c r="Q22" s="262"/>
      <c r="R22" s="262"/>
      <c r="BK22" s="96" t="s">
        <v>19</v>
      </c>
      <c r="BN22" s="95"/>
      <c r="BP22" s="96"/>
      <c r="BQ22" s="97"/>
    </row>
    <row r="23" spans="1:69" x14ac:dyDescent="0.2">
      <c r="A23" s="252" t="s">
        <v>154</v>
      </c>
      <c r="B23" s="253"/>
      <c r="C23" s="253"/>
      <c r="D23" s="255"/>
      <c r="E23" s="319"/>
      <c r="F23" s="256"/>
      <c r="G23" s="256"/>
      <c r="H23" s="259" t="str">
        <f t="shared" si="0"/>
        <v/>
      </c>
      <c r="I23" s="257"/>
      <c r="J23" s="267">
        <f t="shared" si="3"/>
        <v>0</v>
      </c>
      <c r="K23" s="257"/>
      <c r="L23" s="263">
        <f t="shared" si="4"/>
        <v>0</v>
      </c>
      <c r="M23" s="262"/>
      <c r="N23" s="57">
        <f t="shared" si="1"/>
        <v>0</v>
      </c>
      <c r="O23" s="262"/>
      <c r="P23" s="336">
        <f t="shared" si="2"/>
        <v>0</v>
      </c>
      <c r="Q23" s="262"/>
      <c r="R23" s="262"/>
      <c r="BK23" s="96" t="s">
        <v>11</v>
      </c>
      <c r="BN23" s="95"/>
      <c r="BP23" s="96"/>
      <c r="BQ23" s="97"/>
    </row>
    <row r="24" spans="1:69" x14ac:dyDescent="0.2">
      <c r="A24" s="252" t="s">
        <v>155</v>
      </c>
      <c r="B24" s="253"/>
      <c r="C24" s="253"/>
      <c r="D24" s="255"/>
      <c r="E24" s="319"/>
      <c r="F24" s="256"/>
      <c r="G24" s="256"/>
      <c r="H24" s="259" t="str">
        <f t="shared" si="0"/>
        <v/>
      </c>
      <c r="I24" s="257"/>
      <c r="J24" s="267">
        <f t="shared" si="3"/>
        <v>0</v>
      </c>
      <c r="K24" s="257"/>
      <c r="L24" s="263">
        <f t="shared" si="4"/>
        <v>0</v>
      </c>
      <c r="M24" s="262"/>
      <c r="N24" s="57">
        <f t="shared" si="1"/>
        <v>0</v>
      </c>
      <c r="O24" s="262"/>
      <c r="P24" s="336">
        <f t="shared" si="2"/>
        <v>0</v>
      </c>
      <c r="Q24" s="262"/>
      <c r="R24" s="262"/>
      <c r="BK24" s="96" t="s">
        <v>12</v>
      </c>
      <c r="BN24" s="95"/>
      <c r="BP24" s="96"/>
      <c r="BQ24" s="97"/>
    </row>
    <row r="25" spans="1:69" x14ac:dyDescent="0.2">
      <c r="A25" s="252" t="s">
        <v>156</v>
      </c>
      <c r="B25" s="253"/>
      <c r="C25" s="253"/>
      <c r="D25" s="255"/>
      <c r="E25" s="319"/>
      <c r="F25" s="256"/>
      <c r="G25" s="256"/>
      <c r="H25" s="259" t="str">
        <f t="shared" si="0"/>
        <v/>
      </c>
      <c r="I25" s="257"/>
      <c r="J25" s="267">
        <f t="shared" si="3"/>
        <v>0</v>
      </c>
      <c r="K25" s="257"/>
      <c r="L25" s="263">
        <f t="shared" si="4"/>
        <v>0</v>
      </c>
      <c r="M25" s="262"/>
      <c r="N25" s="57">
        <f t="shared" si="1"/>
        <v>0</v>
      </c>
      <c r="O25" s="262"/>
      <c r="P25" s="336">
        <f t="shared" si="2"/>
        <v>0</v>
      </c>
      <c r="Q25" s="262"/>
      <c r="R25" s="262"/>
      <c r="BK25" s="96" t="s">
        <v>13</v>
      </c>
      <c r="BN25" s="95"/>
      <c r="BP25" s="96"/>
      <c r="BQ25" s="97"/>
    </row>
    <row r="26" spans="1:69" x14ac:dyDescent="0.2">
      <c r="A26" s="252" t="s">
        <v>157</v>
      </c>
      <c r="B26" s="253"/>
      <c r="C26" s="253"/>
      <c r="D26" s="255"/>
      <c r="E26" s="319"/>
      <c r="F26" s="256"/>
      <c r="G26" s="256"/>
      <c r="H26" s="259" t="str">
        <f t="shared" si="0"/>
        <v/>
      </c>
      <c r="I26" s="257"/>
      <c r="J26" s="267">
        <f t="shared" si="3"/>
        <v>0</v>
      </c>
      <c r="K26" s="257"/>
      <c r="L26" s="263">
        <f t="shared" si="4"/>
        <v>0</v>
      </c>
      <c r="M26" s="262"/>
      <c r="N26" s="57">
        <f t="shared" si="1"/>
        <v>0</v>
      </c>
      <c r="O26" s="262"/>
      <c r="P26" s="336">
        <f t="shared" si="2"/>
        <v>0</v>
      </c>
      <c r="Q26" s="262"/>
      <c r="R26" s="262"/>
      <c r="BN26" s="95"/>
      <c r="BP26" s="96"/>
      <c r="BQ26" s="97"/>
    </row>
    <row r="27" spans="1:69" x14ac:dyDescent="0.2">
      <c r="A27" s="252" t="s">
        <v>158</v>
      </c>
      <c r="B27" s="253"/>
      <c r="C27" s="253"/>
      <c r="D27" s="255"/>
      <c r="E27" s="319"/>
      <c r="F27" s="256"/>
      <c r="G27" s="256"/>
      <c r="H27" s="259" t="str">
        <f t="shared" si="0"/>
        <v/>
      </c>
      <c r="I27" s="257"/>
      <c r="J27" s="267">
        <f t="shared" si="3"/>
        <v>0</v>
      </c>
      <c r="K27" s="257"/>
      <c r="L27" s="263">
        <f t="shared" si="4"/>
        <v>0</v>
      </c>
      <c r="M27" s="262"/>
      <c r="N27" s="57">
        <f t="shared" si="1"/>
        <v>0</v>
      </c>
      <c r="O27" s="262"/>
      <c r="P27" s="336">
        <f t="shared" si="2"/>
        <v>0</v>
      </c>
      <c r="Q27" s="262"/>
      <c r="R27" s="262"/>
      <c r="BN27" s="95"/>
      <c r="BP27" s="96"/>
      <c r="BQ27" s="97"/>
    </row>
    <row r="28" spans="1:69" x14ac:dyDescent="0.2">
      <c r="A28" s="252" t="s">
        <v>159</v>
      </c>
      <c r="B28" s="253"/>
      <c r="C28" s="253"/>
      <c r="D28" s="255"/>
      <c r="E28" s="319"/>
      <c r="F28" s="256"/>
      <c r="G28" s="256"/>
      <c r="H28" s="259" t="str">
        <f t="shared" si="0"/>
        <v/>
      </c>
      <c r="I28" s="257"/>
      <c r="J28" s="267">
        <f t="shared" si="3"/>
        <v>0</v>
      </c>
      <c r="K28" s="257"/>
      <c r="L28" s="263">
        <f t="shared" si="4"/>
        <v>0</v>
      </c>
      <c r="M28" s="262"/>
      <c r="N28" s="57">
        <f t="shared" si="1"/>
        <v>0</v>
      </c>
      <c r="O28" s="262"/>
      <c r="P28" s="336">
        <f t="shared" si="2"/>
        <v>0</v>
      </c>
      <c r="Q28" s="262"/>
      <c r="R28" s="262"/>
      <c r="BN28" s="95"/>
      <c r="BP28" s="96"/>
      <c r="BQ28" s="97"/>
    </row>
    <row r="29" spans="1:69" x14ac:dyDescent="0.2">
      <c r="A29" s="252" t="s">
        <v>160</v>
      </c>
      <c r="B29" s="253"/>
      <c r="C29" s="253"/>
      <c r="D29" s="255"/>
      <c r="E29" s="319"/>
      <c r="F29" s="256"/>
      <c r="G29" s="256"/>
      <c r="H29" s="259" t="str">
        <f t="shared" si="0"/>
        <v/>
      </c>
      <c r="I29" s="257"/>
      <c r="J29" s="267">
        <f t="shared" si="3"/>
        <v>0</v>
      </c>
      <c r="K29" s="257"/>
      <c r="L29" s="263">
        <f t="shared" si="4"/>
        <v>0</v>
      </c>
      <c r="M29" s="262"/>
      <c r="N29" s="57">
        <f t="shared" si="1"/>
        <v>0</v>
      </c>
      <c r="O29" s="262"/>
      <c r="P29" s="336">
        <f t="shared" si="2"/>
        <v>0</v>
      </c>
      <c r="Q29" s="262"/>
      <c r="R29" s="262"/>
      <c r="BN29" s="95"/>
      <c r="BP29" s="96"/>
      <c r="BQ29" s="97"/>
    </row>
    <row r="30" spans="1:69" x14ac:dyDescent="0.2">
      <c r="A30" s="252" t="s">
        <v>161</v>
      </c>
      <c r="B30" s="253"/>
      <c r="C30" s="253"/>
      <c r="D30" s="255"/>
      <c r="E30" s="319"/>
      <c r="F30" s="256"/>
      <c r="G30" s="256"/>
      <c r="H30" s="259" t="str">
        <f t="shared" si="0"/>
        <v/>
      </c>
      <c r="I30" s="257"/>
      <c r="J30" s="267">
        <f>IFERROR(IF(ISERROR((F30+G30)/H30),0,((F30+G30)/(H30*I30/40))),0)</f>
        <v>0</v>
      </c>
      <c r="K30" s="257"/>
      <c r="L30" s="263">
        <f t="shared" si="4"/>
        <v>0</v>
      </c>
      <c r="M30" s="262"/>
      <c r="N30" s="57"/>
      <c r="O30" s="262"/>
      <c r="P30" s="336">
        <f t="shared" si="2"/>
        <v>0</v>
      </c>
      <c r="Q30" s="262"/>
      <c r="R30" s="262"/>
      <c r="BN30" s="95"/>
      <c r="BO30" s="96"/>
      <c r="BP30" s="96"/>
      <c r="BQ30" s="97"/>
    </row>
    <row r="31" spans="1:69" x14ac:dyDescent="0.2">
      <c r="A31" s="159" t="s">
        <v>224</v>
      </c>
      <c r="B31" s="160"/>
      <c r="C31" s="160"/>
      <c r="D31" s="160"/>
      <c r="E31" s="160"/>
      <c r="F31" s="227"/>
      <c r="G31" s="227"/>
      <c r="H31" s="227"/>
      <c r="I31" s="227"/>
      <c r="J31" s="227"/>
      <c r="K31" s="201"/>
      <c r="L31" s="320">
        <f>SUM(L16:L30)</f>
        <v>0</v>
      </c>
      <c r="M31" s="530"/>
      <c r="N31" s="201">
        <f t="shared" ref="N31:P31" si="5">SUM(N16:N30)</f>
        <v>0</v>
      </c>
      <c r="O31" s="323">
        <f>SUM(O16:O30)</f>
        <v>0</v>
      </c>
      <c r="P31" s="323">
        <f t="shared" si="5"/>
        <v>0</v>
      </c>
      <c r="Q31" s="527"/>
      <c r="R31" s="323">
        <f t="shared" ref="R31" si="6">SUM(R16:R30)</f>
        <v>0</v>
      </c>
      <c r="AT31" s="95"/>
      <c r="AU31" s="96"/>
      <c r="AV31" s="96"/>
      <c r="AW31" s="97"/>
      <c r="BN31" s="61" t="s">
        <v>169</v>
      </c>
    </row>
    <row r="32" spans="1:69" ht="15" customHeight="1" x14ac:dyDescent="0.2">
      <c r="A32" s="152" t="s">
        <v>120</v>
      </c>
      <c r="B32" s="153"/>
      <c r="C32" s="153"/>
      <c r="D32" s="153"/>
      <c r="E32" s="153"/>
      <c r="F32" s="227"/>
      <c r="G32" s="199"/>
      <c r="H32" s="199"/>
      <c r="I32" s="199"/>
      <c r="J32" s="199"/>
      <c r="K32" s="201"/>
      <c r="L32" s="321">
        <f>L31*0.2</f>
        <v>0</v>
      </c>
      <c r="M32" s="531"/>
      <c r="O32" s="150"/>
      <c r="P32" s="150"/>
      <c r="Q32" s="528"/>
      <c r="R32" s="150"/>
      <c r="AT32" s="95"/>
      <c r="AU32" s="96"/>
      <c r="AV32" s="96"/>
      <c r="AW32" s="97"/>
      <c r="BO32" s="96" t="s">
        <v>6</v>
      </c>
    </row>
    <row r="33" spans="1:67" ht="15.75" customHeight="1" thickBot="1" x14ac:dyDescent="0.25">
      <c r="A33" s="223" t="s">
        <v>225</v>
      </c>
      <c r="B33" s="224"/>
      <c r="C33" s="224"/>
      <c r="D33" s="224"/>
      <c r="E33" s="224"/>
      <c r="F33" s="224"/>
      <c r="G33" s="224"/>
      <c r="H33" s="224"/>
      <c r="I33" s="224"/>
      <c r="J33" s="224"/>
      <c r="K33" s="237"/>
      <c r="L33" s="322">
        <f>SUM(L31:L32)</f>
        <v>0</v>
      </c>
      <c r="M33" s="532"/>
      <c r="O33" s="156"/>
      <c r="P33" s="156"/>
      <c r="Q33" s="529"/>
      <c r="R33" s="156"/>
      <c r="AT33" s="95"/>
      <c r="AU33" s="96"/>
      <c r="AV33" s="96"/>
      <c r="AW33" s="97"/>
      <c r="BO33" s="2" t="s">
        <v>171</v>
      </c>
    </row>
    <row r="34" spans="1:67" ht="15" hidden="1" thickTop="1" x14ac:dyDescent="0.2">
      <c r="AJ34" s="95"/>
      <c r="AK34" s="96"/>
      <c r="AL34" s="96"/>
      <c r="AM34" s="97"/>
      <c r="BE34" s="2" t="s">
        <v>172</v>
      </c>
    </row>
    <row r="35" spans="1:67" ht="15" hidden="1" thickTop="1" x14ac:dyDescent="0.2">
      <c r="A35" s="57"/>
      <c r="B35" s="101"/>
      <c r="AT35" s="95"/>
      <c r="AU35" s="96"/>
      <c r="AV35" s="96"/>
      <c r="AW35" s="97"/>
    </row>
    <row r="36" spans="1:67" ht="15" hidden="1" thickTop="1" x14ac:dyDescent="0.2">
      <c r="B36" s="61" t="s">
        <v>107</v>
      </c>
      <c r="N36" s="110"/>
      <c r="O36" s="110"/>
      <c r="P36" s="109"/>
    </row>
    <row r="37" spans="1:67" ht="15" hidden="1" thickTop="1" x14ac:dyDescent="0.2">
      <c r="A37" s="62"/>
      <c r="B37" s="27"/>
      <c r="C37" s="1"/>
      <c r="D37" s="63" t="s">
        <v>108</v>
      </c>
      <c r="E37" s="63" t="s">
        <v>109</v>
      </c>
      <c r="N37" s="111"/>
      <c r="O37" s="111"/>
      <c r="P37" s="423"/>
    </row>
    <row r="38" spans="1:67" ht="15" hidden="1" thickTop="1" x14ac:dyDescent="0.2">
      <c r="B38" s="64" t="s">
        <v>110</v>
      </c>
      <c r="C38" s="65"/>
      <c r="D38" s="66">
        <v>0</v>
      </c>
      <c r="E38" s="67" t="s">
        <v>111</v>
      </c>
      <c r="N38" s="111"/>
      <c r="O38" s="111"/>
      <c r="P38" s="423"/>
    </row>
    <row r="39" spans="1:67" ht="15" hidden="1" thickTop="1" x14ac:dyDescent="0.2">
      <c r="B39" s="64" t="s">
        <v>112</v>
      </c>
      <c r="C39" s="65"/>
      <c r="D39" s="68">
        <f>D38*14</f>
        <v>0</v>
      </c>
      <c r="E39" s="69"/>
      <c r="N39" s="111"/>
      <c r="O39" s="111"/>
      <c r="P39" s="423"/>
    </row>
    <row r="40" spans="1:67" ht="15" hidden="1" thickTop="1" x14ac:dyDescent="0.2">
      <c r="B40" s="64" t="s">
        <v>113</v>
      </c>
      <c r="C40" s="65"/>
      <c r="D40" s="70">
        <f>D39*9.43%+MIN(D39,6450*14)*21.76%</f>
        <v>0</v>
      </c>
      <c r="E40" s="66"/>
      <c r="N40" s="111"/>
      <c r="O40" s="111"/>
      <c r="P40" s="423"/>
    </row>
    <row r="41" spans="1:67" ht="15" hidden="1" thickTop="1" x14ac:dyDescent="0.2">
      <c r="B41" s="64" t="s">
        <v>114</v>
      </c>
      <c r="C41" s="65"/>
      <c r="D41" s="70">
        <f>D39+D40</f>
        <v>0</v>
      </c>
      <c r="E41" s="70">
        <f>E39+E40</f>
        <v>0</v>
      </c>
      <c r="N41" s="71"/>
      <c r="O41" s="71"/>
      <c r="P41" s="109"/>
    </row>
    <row r="42" spans="1:67" ht="15" hidden="1" thickTop="1" x14ac:dyDescent="0.2">
      <c r="B42" s="64" t="s">
        <v>115</v>
      </c>
      <c r="C42" s="65"/>
      <c r="D42" s="66">
        <v>1720</v>
      </c>
      <c r="E42" s="66">
        <v>1720</v>
      </c>
      <c r="N42" s="71"/>
      <c r="O42" s="71"/>
      <c r="P42" s="53"/>
    </row>
    <row r="43" spans="1:67" ht="15" hidden="1" thickTop="1" x14ac:dyDescent="0.2">
      <c r="B43" s="64" t="s">
        <v>116</v>
      </c>
      <c r="C43" s="65"/>
      <c r="D43" s="112">
        <f>D41/D42</f>
        <v>0</v>
      </c>
      <c r="E43" s="112">
        <f>E41/E42</f>
        <v>0</v>
      </c>
      <c r="N43" s="71"/>
      <c r="O43" s="71"/>
      <c r="P43" s="53"/>
    </row>
    <row r="44" spans="1:67" ht="15" hidden="1" thickTop="1" x14ac:dyDescent="0.2">
      <c r="B44" s="27"/>
      <c r="C44" s="27"/>
      <c r="D44" s="27"/>
      <c r="N44" s="71"/>
      <c r="O44" s="71"/>
      <c r="P44" s="53"/>
    </row>
    <row r="45" spans="1:67" ht="15" hidden="1" thickTop="1" x14ac:dyDescent="0.2">
      <c r="B45" s="27" t="s">
        <v>117</v>
      </c>
      <c r="C45" s="27"/>
      <c r="D45" s="27"/>
      <c r="N45" s="71"/>
      <c r="O45" s="71"/>
      <c r="P45" s="53"/>
    </row>
    <row r="46" spans="1:67" ht="15" hidden="1" thickTop="1" x14ac:dyDescent="0.2">
      <c r="B46" s="27" t="s">
        <v>118</v>
      </c>
      <c r="C46" s="27"/>
      <c r="D46" s="27"/>
      <c r="N46" s="113"/>
      <c r="O46" s="113"/>
      <c r="P46" s="53"/>
    </row>
    <row r="47" spans="1:67" ht="15" hidden="1" thickTop="1" x14ac:dyDescent="0.2">
      <c r="N47" s="113"/>
      <c r="O47" s="113"/>
      <c r="P47" s="53"/>
    </row>
    <row r="48" spans="1:67" ht="15" hidden="1" thickTop="1" x14ac:dyDescent="0.2">
      <c r="N48" s="113"/>
      <c r="O48" s="113"/>
      <c r="P48" s="91"/>
    </row>
    <row r="49" spans="1:16" ht="15" hidden="1" thickTop="1" x14ac:dyDescent="0.2">
      <c r="N49" s="113"/>
      <c r="O49" s="113"/>
      <c r="P49" s="91"/>
    </row>
    <row r="50" spans="1:16" ht="15" hidden="1" thickTop="1" x14ac:dyDescent="0.2">
      <c r="N50" s="72"/>
      <c r="O50" s="72"/>
      <c r="P50" s="91"/>
    </row>
    <row r="51" spans="1:16" ht="15" hidden="1" thickTop="1" x14ac:dyDescent="0.2">
      <c r="N51" s="71"/>
      <c r="O51" s="71"/>
      <c r="P51" s="91"/>
    </row>
    <row r="52" spans="1:16" ht="15" hidden="1" thickTop="1" x14ac:dyDescent="0.2">
      <c r="N52" s="71"/>
      <c r="O52" s="71"/>
      <c r="P52" s="91"/>
    </row>
    <row r="53" spans="1:16" ht="15" hidden="1" thickTop="1" x14ac:dyDescent="0.2">
      <c r="N53" s="71"/>
      <c r="O53" s="71"/>
      <c r="P53" s="91"/>
    </row>
    <row r="54" spans="1:16" ht="15" hidden="1" thickTop="1" x14ac:dyDescent="0.2">
      <c r="N54" s="71"/>
      <c r="O54" s="71"/>
      <c r="P54" s="91"/>
    </row>
    <row r="55" spans="1:16" ht="15" hidden="1" thickTop="1" x14ac:dyDescent="0.2">
      <c r="N55" s="114"/>
      <c r="O55" s="114"/>
      <c r="P55" s="91"/>
    </row>
    <row r="56" spans="1:16" ht="16.5" customHeight="1" thickTop="1" thickBot="1" x14ac:dyDescent="0.25">
      <c r="N56" s="114"/>
      <c r="O56" s="114"/>
      <c r="P56" s="91"/>
    </row>
    <row r="57" spans="1:16" ht="16.5" customHeight="1" thickTop="1" thickBot="1" x14ac:dyDescent="0.25">
      <c r="A57" s="162" t="s">
        <v>259</v>
      </c>
      <c r="B57" s="163"/>
      <c r="C57" s="163"/>
      <c r="D57" s="163"/>
      <c r="E57" s="163"/>
      <c r="F57" s="163"/>
      <c r="G57" s="163"/>
      <c r="H57" s="163"/>
      <c r="I57" s="163"/>
      <c r="J57" s="163"/>
      <c r="K57" s="163"/>
      <c r="L57" s="163"/>
      <c r="M57" s="163"/>
      <c r="N57" s="163"/>
      <c r="O57" s="163"/>
      <c r="P57" s="164"/>
    </row>
    <row r="58" spans="1:16" ht="15.75" customHeight="1" thickTop="1" thickBot="1" x14ac:dyDescent="0.25">
      <c r="A58" s="206" t="s">
        <v>34</v>
      </c>
      <c r="B58" s="207"/>
      <c r="C58" s="207"/>
      <c r="D58" s="207"/>
      <c r="E58" s="207"/>
      <c r="F58" s="207"/>
      <c r="G58" s="207"/>
      <c r="H58" s="207"/>
      <c r="I58" s="207"/>
      <c r="J58" s="207"/>
      <c r="K58" s="207"/>
      <c r="L58" s="207"/>
      <c r="M58" s="207"/>
      <c r="N58" s="207"/>
      <c r="O58" s="207"/>
      <c r="P58" s="208"/>
    </row>
    <row r="59" spans="1:16" ht="43.5" customHeight="1" thickTop="1" x14ac:dyDescent="0.2">
      <c r="A59" s="504" t="s">
        <v>23</v>
      </c>
      <c r="B59" s="505" t="s">
        <v>257</v>
      </c>
      <c r="C59" s="506"/>
      <c r="D59" s="506"/>
      <c r="E59" s="506"/>
      <c r="F59" s="507" t="s">
        <v>35</v>
      </c>
      <c r="G59" s="508" t="s">
        <v>36</v>
      </c>
      <c r="H59" s="508"/>
      <c r="I59" s="509"/>
      <c r="J59" s="507" t="s">
        <v>38</v>
      </c>
      <c r="K59" s="507" t="s">
        <v>180</v>
      </c>
      <c r="L59" s="512" t="s">
        <v>30</v>
      </c>
      <c r="M59" s="513"/>
      <c r="N59" s="73"/>
      <c r="O59" s="510" t="s">
        <v>184</v>
      </c>
      <c r="P59" s="510" t="s">
        <v>179</v>
      </c>
    </row>
    <row r="60" spans="1:16" ht="42.75" x14ac:dyDescent="0.2">
      <c r="A60" s="397"/>
      <c r="B60" s="399"/>
      <c r="C60" s="399"/>
      <c r="D60" s="399"/>
      <c r="E60" s="399"/>
      <c r="F60" s="400"/>
      <c r="G60" s="514" t="s">
        <v>220</v>
      </c>
      <c r="H60" s="479"/>
      <c r="I60" s="169" t="s">
        <v>37</v>
      </c>
      <c r="J60" s="389"/>
      <c r="K60" s="389"/>
      <c r="L60" s="393"/>
      <c r="M60" s="394"/>
      <c r="N60" s="73"/>
      <c r="O60" s="511"/>
      <c r="P60" s="511"/>
    </row>
    <row r="61" spans="1:16" x14ac:dyDescent="0.2">
      <c r="A61" s="252" t="s">
        <v>50</v>
      </c>
      <c r="B61" s="319"/>
      <c r="C61" s="319"/>
      <c r="D61" s="319"/>
      <c r="E61" s="319"/>
      <c r="F61" s="257"/>
      <c r="G61" s="480"/>
      <c r="H61" s="458"/>
      <c r="I61" s="257"/>
      <c r="J61" s="266" t="str">
        <f>IF(ISERROR(I61/G61),"",(I61/G61))</f>
        <v/>
      </c>
      <c r="K61" s="259" t="str">
        <f>IF(F61&lt;&gt;"",(F61*J61),"")</f>
        <v/>
      </c>
      <c r="L61" s="480"/>
      <c r="M61" s="481"/>
      <c r="N61" s="329"/>
      <c r="O61" s="328"/>
      <c r="P61" s="328"/>
    </row>
    <row r="62" spans="1:16" x14ac:dyDescent="0.2">
      <c r="A62" s="252" t="s">
        <v>40</v>
      </c>
      <c r="B62" s="319"/>
      <c r="C62" s="319"/>
      <c r="D62" s="319"/>
      <c r="E62" s="319"/>
      <c r="F62" s="257"/>
      <c r="G62" s="495"/>
      <c r="H62" s="495"/>
      <c r="I62" s="257"/>
      <c r="J62" s="266" t="str">
        <f t="shared" ref="J62:J68" si="7">IF(ISERROR(I62/G62),"",(I62/G62))</f>
        <v/>
      </c>
      <c r="K62" s="259" t="str">
        <f t="shared" ref="K62:K68" si="8">IF(F62&lt;&gt;"",(F62*J62),"")</f>
        <v/>
      </c>
      <c r="L62" s="480"/>
      <c r="M62" s="481"/>
      <c r="N62" s="329"/>
      <c r="O62" s="328"/>
      <c r="P62" s="328"/>
    </row>
    <row r="63" spans="1:16" x14ac:dyDescent="0.2">
      <c r="A63" s="252" t="s">
        <v>51</v>
      </c>
      <c r="B63" s="319"/>
      <c r="C63" s="319"/>
      <c r="D63" s="319"/>
      <c r="E63" s="319"/>
      <c r="F63" s="257"/>
      <c r="G63" s="495"/>
      <c r="H63" s="495"/>
      <c r="I63" s="257"/>
      <c r="J63" s="266" t="str">
        <f t="shared" si="7"/>
        <v/>
      </c>
      <c r="K63" s="259" t="str">
        <f t="shared" si="8"/>
        <v/>
      </c>
      <c r="L63" s="480"/>
      <c r="M63" s="481"/>
      <c r="N63" s="329"/>
      <c r="O63" s="328"/>
      <c r="P63" s="328"/>
    </row>
    <row r="64" spans="1:16" x14ac:dyDescent="0.2">
      <c r="A64" s="252" t="s">
        <v>52</v>
      </c>
      <c r="B64" s="319"/>
      <c r="C64" s="319"/>
      <c r="D64" s="319"/>
      <c r="E64" s="319"/>
      <c r="F64" s="257"/>
      <c r="G64" s="495"/>
      <c r="H64" s="495"/>
      <c r="I64" s="257"/>
      <c r="J64" s="266" t="str">
        <f t="shared" si="7"/>
        <v/>
      </c>
      <c r="K64" s="259" t="str">
        <f t="shared" si="8"/>
        <v/>
      </c>
      <c r="L64" s="480"/>
      <c r="M64" s="481"/>
      <c r="N64" s="329"/>
      <c r="O64" s="328"/>
      <c r="P64" s="328"/>
    </row>
    <row r="65" spans="1:16" x14ac:dyDescent="0.2">
      <c r="A65" s="252" t="s">
        <v>53</v>
      </c>
      <c r="B65" s="319"/>
      <c r="C65" s="319"/>
      <c r="D65" s="319"/>
      <c r="E65" s="319"/>
      <c r="F65" s="257"/>
      <c r="G65" s="495"/>
      <c r="H65" s="495"/>
      <c r="I65" s="257"/>
      <c r="J65" s="266" t="str">
        <f t="shared" si="7"/>
        <v/>
      </c>
      <c r="K65" s="259" t="str">
        <f t="shared" si="8"/>
        <v/>
      </c>
      <c r="L65" s="480"/>
      <c r="M65" s="481"/>
      <c r="N65" s="329"/>
      <c r="O65" s="328"/>
      <c r="P65" s="328"/>
    </row>
    <row r="66" spans="1:16" x14ac:dyDescent="0.2">
      <c r="A66" s="252" t="s">
        <v>54</v>
      </c>
      <c r="B66" s="319"/>
      <c r="C66" s="319"/>
      <c r="D66" s="319"/>
      <c r="E66" s="319"/>
      <c r="F66" s="257"/>
      <c r="G66" s="495"/>
      <c r="H66" s="495"/>
      <c r="I66" s="257"/>
      <c r="J66" s="266" t="str">
        <f t="shared" si="7"/>
        <v/>
      </c>
      <c r="K66" s="259" t="str">
        <f t="shared" si="8"/>
        <v/>
      </c>
      <c r="L66" s="480"/>
      <c r="M66" s="481"/>
      <c r="N66" s="329"/>
      <c r="O66" s="328"/>
      <c r="P66" s="328"/>
    </row>
    <row r="67" spans="1:16" x14ac:dyDescent="0.2">
      <c r="A67" s="252" t="s">
        <v>55</v>
      </c>
      <c r="B67" s="319"/>
      <c r="C67" s="319"/>
      <c r="D67" s="319"/>
      <c r="E67" s="319"/>
      <c r="F67" s="257"/>
      <c r="G67" s="495"/>
      <c r="H67" s="495"/>
      <c r="I67" s="257"/>
      <c r="J67" s="266" t="str">
        <f t="shared" si="7"/>
        <v/>
      </c>
      <c r="K67" s="259" t="str">
        <f t="shared" si="8"/>
        <v/>
      </c>
      <c r="L67" s="480"/>
      <c r="M67" s="481"/>
      <c r="N67" s="329"/>
      <c r="O67" s="328"/>
      <c r="P67" s="328"/>
    </row>
    <row r="68" spans="1:16" x14ac:dyDescent="0.2">
      <c r="A68" s="252" t="s">
        <v>56</v>
      </c>
      <c r="B68" s="319"/>
      <c r="C68" s="319"/>
      <c r="D68" s="319"/>
      <c r="E68" s="319"/>
      <c r="F68" s="257"/>
      <c r="G68" s="496"/>
      <c r="H68" s="497"/>
      <c r="I68" s="257"/>
      <c r="J68" s="266" t="str">
        <f t="shared" si="7"/>
        <v/>
      </c>
      <c r="K68" s="259" t="str">
        <f t="shared" si="8"/>
        <v/>
      </c>
      <c r="L68" s="480"/>
      <c r="M68" s="481"/>
      <c r="N68" s="329"/>
      <c r="O68" s="328"/>
      <c r="P68" s="328"/>
    </row>
    <row r="69" spans="1:16" ht="15" thickBot="1" x14ac:dyDescent="0.25">
      <c r="A69" s="148" t="s">
        <v>31</v>
      </c>
      <c r="B69" s="151"/>
      <c r="C69" s="151"/>
      <c r="D69" s="151"/>
      <c r="E69" s="151"/>
      <c r="F69" s="149"/>
      <c r="G69" s="149"/>
      <c r="H69" s="149"/>
      <c r="I69" s="149"/>
      <c r="J69" s="149"/>
      <c r="K69" s="324">
        <f>SUM(K61:K68)</f>
        <v>0</v>
      </c>
      <c r="L69" s="198"/>
      <c r="M69" s="150"/>
      <c r="N69" s="73"/>
      <c r="O69" s="150"/>
      <c r="P69" s="209">
        <f>SUM(P61:P68)</f>
        <v>0</v>
      </c>
    </row>
    <row r="70" spans="1:16" ht="15.75" customHeight="1" thickTop="1" x14ac:dyDescent="0.2">
      <c r="A70" s="133" t="s">
        <v>41</v>
      </c>
      <c r="B70" s="188"/>
      <c r="C70" s="188"/>
      <c r="D70" s="188"/>
      <c r="E70" s="188"/>
      <c r="F70" s="188"/>
      <c r="G70" s="188"/>
      <c r="H70" s="188"/>
      <c r="I70" s="188"/>
      <c r="J70" s="188"/>
      <c r="K70" s="188"/>
      <c r="L70" s="188"/>
      <c r="M70" s="188"/>
      <c r="N70" s="188"/>
      <c r="O70" s="188"/>
      <c r="P70" s="189"/>
    </row>
    <row r="71" spans="1:16" ht="15" customHeight="1" thickBot="1" x14ac:dyDescent="0.25">
      <c r="A71" s="215"/>
      <c r="B71" s="216"/>
      <c r="C71" s="216"/>
      <c r="D71" s="216"/>
      <c r="E71" s="216"/>
      <c r="F71" s="216"/>
      <c r="G71" s="216"/>
      <c r="H71" s="216"/>
      <c r="I71" s="216"/>
      <c r="J71" s="216"/>
      <c r="K71" s="216"/>
      <c r="L71" s="216"/>
      <c r="M71" s="216"/>
      <c r="N71" s="216"/>
      <c r="O71" s="216"/>
      <c r="P71" s="217"/>
    </row>
    <row r="72" spans="1:16" ht="51.75" customHeight="1" thickTop="1" x14ac:dyDescent="0.2">
      <c r="A72" s="210" t="s">
        <v>23</v>
      </c>
      <c r="B72" s="211" t="s">
        <v>256</v>
      </c>
      <c r="C72" s="204"/>
      <c r="D72" s="204"/>
      <c r="E72" s="204"/>
      <c r="F72" s="519" t="s">
        <v>42</v>
      </c>
      <c r="G72" s="520"/>
      <c r="H72" s="212"/>
      <c r="I72" s="393" t="s">
        <v>43</v>
      </c>
      <c r="J72" s="521"/>
      <c r="K72" s="205" t="s">
        <v>181</v>
      </c>
      <c r="L72" s="493" t="s">
        <v>30</v>
      </c>
      <c r="M72" s="494"/>
      <c r="N72" s="73"/>
      <c r="O72" s="214" t="s">
        <v>184</v>
      </c>
      <c r="P72" s="214" t="s">
        <v>179</v>
      </c>
    </row>
    <row r="73" spans="1:16" x14ac:dyDescent="0.2">
      <c r="A73" s="271" t="s">
        <v>57</v>
      </c>
      <c r="B73" s="332"/>
      <c r="C73" s="333"/>
      <c r="D73" s="333"/>
      <c r="E73" s="333"/>
      <c r="F73" s="515"/>
      <c r="G73" s="516"/>
      <c r="H73" s="334"/>
      <c r="I73" s="517"/>
      <c r="J73" s="518"/>
      <c r="K73" s="259">
        <f>IF(ISERROR(F73*I73),"",(F73*I73))</f>
        <v>0</v>
      </c>
      <c r="L73" s="480"/>
      <c r="M73" s="481"/>
      <c r="N73" s="329"/>
      <c r="O73" s="328"/>
      <c r="P73" s="328"/>
    </row>
    <row r="74" spans="1:16" x14ac:dyDescent="0.2">
      <c r="A74" s="275" t="s">
        <v>58</v>
      </c>
      <c r="B74" s="255"/>
      <c r="C74" s="319"/>
      <c r="D74" s="319"/>
      <c r="E74" s="319"/>
      <c r="F74" s="515"/>
      <c r="G74" s="516"/>
      <c r="H74" s="334"/>
      <c r="I74" s="517"/>
      <c r="J74" s="518"/>
      <c r="K74" s="259">
        <f t="shared" ref="K74:K80" si="9">IF(ISERROR(F74*I74)," ",(F74*I74))</f>
        <v>0</v>
      </c>
      <c r="L74" s="480"/>
      <c r="M74" s="481"/>
      <c r="N74" s="329"/>
      <c r="O74" s="328"/>
      <c r="P74" s="328"/>
    </row>
    <row r="75" spans="1:16" x14ac:dyDescent="0.2">
      <c r="A75" s="275" t="s">
        <v>59</v>
      </c>
      <c r="B75" s="255"/>
      <c r="C75" s="319"/>
      <c r="D75" s="319"/>
      <c r="E75" s="319"/>
      <c r="F75" s="515"/>
      <c r="G75" s="516"/>
      <c r="H75" s="334"/>
      <c r="I75" s="517"/>
      <c r="J75" s="518"/>
      <c r="K75" s="259">
        <f t="shared" si="9"/>
        <v>0</v>
      </c>
      <c r="L75" s="480"/>
      <c r="M75" s="481"/>
      <c r="N75" s="329"/>
      <c r="O75" s="328"/>
      <c r="P75" s="328"/>
    </row>
    <row r="76" spans="1:16" x14ac:dyDescent="0.2">
      <c r="A76" s="275" t="s">
        <v>45</v>
      </c>
      <c r="B76" s="255"/>
      <c r="C76" s="319"/>
      <c r="D76" s="319"/>
      <c r="E76" s="319"/>
      <c r="F76" s="515"/>
      <c r="G76" s="516"/>
      <c r="H76" s="334"/>
      <c r="I76" s="517"/>
      <c r="J76" s="518"/>
      <c r="K76" s="259">
        <f t="shared" si="9"/>
        <v>0</v>
      </c>
      <c r="L76" s="480"/>
      <c r="M76" s="481"/>
      <c r="N76" s="329"/>
      <c r="O76" s="328"/>
      <c r="P76" s="328"/>
    </row>
    <row r="77" spans="1:16" x14ac:dyDescent="0.2">
      <c r="A77" s="275" t="s">
        <v>60</v>
      </c>
      <c r="B77" s="255"/>
      <c r="C77" s="319"/>
      <c r="D77" s="319"/>
      <c r="E77" s="319"/>
      <c r="F77" s="515"/>
      <c r="G77" s="516"/>
      <c r="H77" s="334"/>
      <c r="I77" s="517"/>
      <c r="J77" s="518"/>
      <c r="K77" s="259">
        <f t="shared" si="9"/>
        <v>0</v>
      </c>
      <c r="L77" s="480"/>
      <c r="M77" s="481"/>
      <c r="N77" s="329"/>
      <c r="O77" s="328"/>
      <c r="P77" s="328"/>
    </row>
    <row r="78" spans="1:16" x14ac:dyDescent="0.2">
      <c r="A78" s="275" t="s">
        <v>61</v>
      </c>
      <c r="B78" s="255"/>
      <c r="C78" s="319"/>
      <c r="D78" s="319"/>
      <c r="E78" s="319"/>
      <c r="F78" s="515"/>
      <c r="G78" s="516"/>
      <c r="H78" s="334"/>
      <c r="I78" s="517"/>
      <c r="J78" s="518"/>
      <c r="K78" s="259">
        <f t="shared" si="9"/>
        <v>0</v>
      </c>
      <c r="L78" s="480"/>
      <c r="M78" s="481"/>
      <c r="N78" s="329"/>
      <c r="O78" s="328"/>
      <c r="P78" s="328"/>
    </row>
    <row r="79" spans="1:16" x14ac:dyDescent="0.2">
      <c r="A79" s="275" t="s">
        <v>62</v>
      </c>
      <c r="B79" s="255"/>
      <c r="C79" s="319"/>
      <c r="D79" s="319"/>
      <c r="E79" s="319"/>
      <c r="F79" s="515"/>
      <c r="G79" s="516"/>
      <c r="H79" s="334"/>
      <c r="I79" s="517"/>
      <c r="J79" s="518"/>
      <c r="K79" s="259">
        <f t="shared" si="9"/>
        <v>0</v>
      </c>
      <c r="L79" s="480"/>
      <c r="M79" s="481"/>
      <c r="N79" s="329"/>
      <c r="O79" s="328"/>
      <c r="P79" s="328"/>
    </row>
    <row r="80" spans="1:16" x14ac:dyDescent="0.2">
      <c r="A80" s="275" t="s">
        <v>63</v>
      </c>
      <c r="B80" s="255"/>
      <c r="C80" s="319"/>
      <c r="D80" s="319"/>
      <c r="E80" s="319"/>
      <c r="F80" s="515"/>
      <c r="G80" s="516"/>
      <c r="H80" s="334"/>
      <c r="I80" s="517"/>
      <c r="J80" s="518"/>
      <c r="K80" s="259">
        <f t="shared" si="9"/>
        <v>0</v>
      </c>
      <c r="L80" s="480"/>
      <c r="M80" s="481"/>
      <c r="N80" s="329"/>
      <c r="O80" s="328"/>
      <c r="P80" s="328"/>
    </row>
    <row r="81" spans="1:16" ht="15" thickBot="1" x14ac:dyDescent="0.25">
      <c r="A81" s="154" t="s">
        <v>31</v>
      </c>
      <c r="B81" s="155"/>
      <c r="C81" s="155"/>
      <c r="D81" s="155"/>
      <c r="E81" s="155"/>
      <c r="F81" s="155"/>
      <c r="G81" s="155"/>
      <c r="H81" s="155"/>
      <c r="I81" s="155"/>
      <c r="J81" s="155"/>
      <c r="K81" s="276">
        <f>SUM(K73:K80)</f>
        <v>0</v>
      </c>
      <c r="L81" s="226"/>
      <c r="M81" s="156"/>
      <c r="N81" s="73"/>
      <c r="O81" s="156"/>
      <c r="P81" s="335">
        <f>SUM(P73:P80)</f>
        <v>0</v>
      </c>
    </row>
    <row r="82" spans="1:16" ht="15.75" thickTop="1" thickBot="1" x14ac:dyDescent="0.25">
      <c r="A82" s="76"/>
      <c r="M82" s="75"/>
      <c r="N82" s="113"/>
      <c r="O82" s="113"/>
      <c r="P82" s="117"/>
    </row>
    <row r="83" spans="1:16" ht="15" thickTop="1" x14ac:dyDescent="0.2">
      <c r="A83" s="179" t="s">
        <v>164</v>
      </c>
      <c r="B83" s="180"/>
      <c r="C83" s="180"/>
      <c r="D83" s="180"/>
      <c r="E83" s="180"/>
      <c r="F83" s="180"/>
      <c r="G83" s="180"/>
      <c r="H83" s="180"/>
      <c r="I83" s="180"/>
      <c r="J83" s="180"/>
      <c r="K83" s="181">
        <f>K69+K81</f>
        <v>0</v>
      </c>
      <c r="L83" s="181"/>
      <c r="M83" s="182"/>
      <c r="N83" s="113"/>
      <c r="O83" s="113"/>
    </row>
    <row r="84" spans="1:16" x14ac:dyDescent="0.2">
      <c r="A84" s="77"/>
      <c r="N84" s="73"/>
      <c r="O84" s="73"/>
      <c r="P84" s="116"/>
    </row>
    <row r="85" spans="1:16" ht="15" thickBot="1" x14ac:dyDescent="0.25">
      <c r="N85" s="73"/>
      <c r="O85" s="73"/>
      <c r="P85" s="116"/>
    </row>
    <row r="86" spans="1:16" ht="15.75" customHeight="1" thickTop="1" thickBot="1" x14ac:dyDescent="0.25">
      <c r="A86" s="218" t="s">
        <v>260</v>
      </c>
      <c r="B86" s="219"/>
      <c r="C86" s="219"/>
      <c r="D86" s="219"/>
      <c r="E86" s="219"/>
      <c r="F86" s="219"/>
      <c r="G86" s="219"/>
      <c r="H86" s="219"/>
      <c r="I86" s="219"/>
      <c r="J86" s="219"/>
      <c r="K86" s="219"/>
      <c r="L86" s="219"/>
      <c r="M86" s="219"/>
      <c r="N86" s="219"/>
      <c r="O86" s="219"/>
      <c r="P86" s="220"/>
    </row>
    <row r="87" spans="1:16" ht="39" customHeight="1" thickTop="1" x14ac:dyDescent="0.2">
      <c r="A87" s="210" t="s">
        <v>23</v>
      </c>
      <c r="B87" s="211" t="s">
        <v>47</v>
      </c>
      <c r="C87" s="170"/>
      <c r="D87" s="170"/>
      <c r="E87" s="170"/>
      <c r="F87" s="170"/>
      <c r="G87" s="170"/>
      <c r="H87" s="170"/>
      <c r="I87" s="507" t="s">
        <v>48</v>
      </c>
      <c r="J87" s="507"/>
      <c r="K87" s="205" t="s">
        <v>182</v>
      </c>
      <c r="L87" s="231"/>
      <c r="M87" s="213" t="s">
        <v>30</v>
      </c>
      <c r="N87" s="73"/>
      <c r="O87" s="214" t="s">
        <v>184</v>
      </c>
      <c r="P87" s="214" t="s">
        <v>179</v>
      </c>
    </row>
    <row r="88" spans="1:16" x14ac:dyDescent="0.2">
      <c r="A88" s="275" t="s">
        <v>64</v>
      </c>
      <c r="B88" s="255"/>
      <c r="C88" s="319"/>
      <c r="D88" s="319"/>
      <c r="E88" s="319"/>
      <c r="F88" s="319"/>
      <c r="G88" s="319"/>
      <c r="H88" s="326"/>
      <c r="I88" s="378"/>
      <c r="J88" s="379"/>
      <c r="K88" s="257"/>
      <c r="L88" s="327"/>
      <c r="M88" s="328"/>
      <c r="N88" s="329"/>
      <c r="O88" s="328"/>
      <c r="P88" s="328"/>
    </row>
    <row r="89" spans="1:16" x14ac:dyDescent="0.2">
      <c r="A89" s="275" t="s">
        <v>65</v>
      </c>
      <c r="B89" s="255"/>
      <c r="C89" s="319"/>
      <c r="D89" s="319"/>
      <c r="E89" s="319"/>
      <c r="F89" s="319"/>
      <c r="G89" s="319"/>
      <c r="H89" s="326"/>
      <c r="I89" s="378"/>
      <c r="J89" s="379"/>
      <c r="K89" s="257"/>
      <c r="L89" s="327"/>
      <c r="M89" s="328"/>
      <c r="N89" s="329"/>
      <c r="O89" s="328"/>
      <c r="P89" s="328"/>
    </row>
    <row r="90" spans="1:16" x14ac:dyDescent="0.2">
      <c r="A90" s="275" t="s">
        <v>66</v>
      </c>
      <c r="B90" s="255"/>
      <c r="C90" s="319"/>
      <c r="D90" s="319"/>
      <c r="E90" s="319"/>
      <c r="F90" s="319"/>
      <c r="G90" s="319"/>
      <c r="H90" s="326"/>
      <c r="I90" s="378"/>
      <c r="J90" s="379"/>
      <c r="K90" s="257"/>
      <c r="L90" s="327"/>
      <c r="M90" s="328"/>
      <c r="N90" s="329"/>
      <c r="O90" s="328"/>
      <c r="P90" s="328"/>
    </row>
    <row r="91" spans="1:16" x14ac:dyDescent="0.2">
      <c r="A91" s="275" t="s">
        <v>67</v>
      </c>
      <c r="B91" s="255"/>
      <c r="C91" s="319"/>
      <c r="D91" s="319"/>
      <c r="E91" s="319"/>
      <c r="F91" s="319"/>
      <c r="G91" s="319"/>
      <c r="H91" s="326"/>
      <c r="I91" s="378"/>
      <c r="J91" s="379"/>
      <c r="K91" s="257"/>
      <c r="L91" s="327"/>
      <c r="M91" s="328"/>
      <c r="N91" s="329"/>
      <c r="O91" s="328"/>
      <c r="P91" s="328"/>
    </row>
    <row r="92" spans="1:16" x14ac:dyDescent="0.2">
      <c r="A92" s="275" t="s">
        <v>68</v>
      </c>
      <c r="B92" s="255"/>
      <c r="C92" s="319"/>
      <c r="D92" s="319"/>
      <c r="E92" s="319"/>
      <c r="F92" s="319"/>
      <c r="G92" s="319"/>
      <c r="H92" s="326"/>
      <c r="I92" s="378"/>
      <c r="J92" s="379"/>
      <c r="K92" s="257"/>
      <c r="L92" s="327"/>
      <c r="M92" s="328"/>
      <c r="N92" s="329"/>
      <c r="O92" s="328"/>
      <c r="P92" s="328"/>
    </row>
    <row r="93" spans="1:16" x14ac:dyDescent="0.2">
      <c r="A93" s="275" t="s">
        <v>49</v>
      </c>
      <c r="B93" s="255"/>
      <c r="C93" s="319"/>
      <c r="D93" s="319"/>
      <c r="E93" s="319"/>
      <c r="F93" s="319"/>
      <c r="G93" s="319"/>
      <c r="H93" s="326"/>
      <c r="I93" s="378"/>
      <c r="J93" s="379"/>
      <c r="K93" s="257"/>
      <c r="L93" s="327"/>
      <c r="M93" s="328"/>
      <c r="N93" s="331"/>
      <c r="O93" s="328"/>
      <c r="P93" s="328"/>
    </row>
    <row r="94" spans="1:16" x14ac:dyDescent="0.2">
      <c r="A94" s="275" t="s">
        <v>69</v>
      </c>
      <c r="B94" s="255"/>
      <c r="C94" s="319"/>
      <c r="D94" s="319"/>
      <c r="E94" s="319"/>
      <c r="F94" s="319"/>
      <c r="G94" s="319"/>
      <c r="H94" s="326"/>
      <c r="I94" s="378"/>
      <c r="J94" s="379"/>
      <c r="K94" s="257"/>
      <c r="L94" s="327"/>
      <c r="M94" s="328"/>
      <c r="N94" s="331"/>
      <c r="O94" s="328"/>
      <c r="P94" s="328"/>
    </row>
    <row r="95" spans="1:16" x14ac:dyDescent="0.2">
      <c r="A95" s="275" t="s">
        <v>70</v>
      </c>
      <c r="B95" s="255"/>
      <c r="C95" s="319"/>
      <c r="D95" s="319"/>
      <c r="E95" s="319"/>
      <c r="F95" s="319"/>
      <c r="G95" s="319"/>
      <c r="H95" s="326"/>
      <c r="I95" s="378"/>
      <c r="J95" s="379"/>
      <c r="K95" s="257"/>
      <c r="L95" s="327"/>
      <c r="M95" s="328"/>
      <c r="N95" s="329"/>
      <c r="O95" s="328"/>
      <c r="P95" s="328"/>
    </row>
    <row r="96" spans="1:16" x14ac:dyDescent="0.2">
      <c r="A96" s="186" t="s">
        <v>165</v>
      </c>
      <c r="B96" s="160"/>
      <c r="C96" s="160"/>
      <c r="D96" s="160"/>
      <c r="E96" s="160"/>
      <c r="F96" s="160"/>
      <c r="G96" s="160"/>
      <c r="H96" s="160"/>
      <c r="I96" s="160"/>
      <c r="J96" s="160"/>
      <c r="K96" s="264">
        <f>SUM(K88:K95)</f>
        <v>0</v>
      </c>
      <c r="L96" s="227"/>
      <c r="M96" s="187"/>
      <c r="N96" s="73"/>
      <c r="O96" s="187"/>
      <c r="P96" s="187">
        <f>SUM(P88:P95)</f>
        <v>0</v>
      </c>
    </row>
    <row r="97" spans="1:16" ht="15" thickBot="1" x14ac:dyDescent="0.25">
      <c r="N97" s="73"/>
      <c r="O97" s="73"/>
      <c r="P97" s="109"/>
    </row>
    <row r="98" spans="1:16" ht="15.75" customHeight="1" thickTop="1" thickBot="1" x14ac:dyDescent="0.25">
      <c r="A98" s="162" t="s">
        <v>261</v>
      </c>
      <c r="B98" s="163"/>
      <c r="C98" s="163"/>
      <c r="D98" s="163"/>
      <c r="E98" s="163"/>
      <c r="F98" s="163"/>
      <c r="G98" s="163"/>
      <c r="H98" s="163"/>
      <c r="I98" s="163"/>
      <c r="J98" s="163"/>
      <c r="K98" s="163"/>
      <c r="L98" s="163"/>
      <c r="M98" s="163"/>
      <c r="N98" s="163"/>
      <c r="O98" s="163"/>
      <c r="P98" s="164"/>
    </row>
    <row r="99" spans="1:16" ht="40.5" customHeight="1" thickTop="1" x14ac:dyDescent="0.2">
      <c r="A99" s="210" t="s">
        <v>23</v>
      </c>
      <c r="B99" s="203" t="s">
        <v>71</v>
      </c>
      <c r="C99" s="170"/>
      <c r="D99" s="170"/>
      <c r="E99" s="170"/>
      <c r="F99" s="170"/>
      <c r="G99" s="170"/>
      <c r="H99" s="170"/>
      <c r="I99" s="507" t="s">
        <v>72</v>
      </c>
      <c r="J99" s="507"/>
      <c r="K99" s="205" t="s">
        <v>182</v>
      </c>
      <c r="L99" s="231"/>
      <c r="M99" s="213" t="s">
        <v>30</v>
      </c>
      <c r="N99" s="73"/>
      <c r="O99" s="214" t="s">
        <v>184</v>
      </c>
      <c r="P99" s="214" t="s">
        <v>179</v>
      </c>
    </row>
    <row r="100" spans="1:16" x14ac:dyDescent="0.2">
      <c r="A100" s="278" t="s">
        <v>73</v>
      </c>
      <c r="B100" s="319"/>
      <c r="C100" s="319"/>
      <c r="D100" s="319"/>
      <c r="E100" s="319"/>
      <c r="F100" s="319"/>
      <c r="G100" s="319"/>
      <c r="H100" s="326"/>
      <c r="I100" s="378"/>
      <c r="J100" s="379"/>
      <c r="K100" s="257"/>
      <c r="L100" s="327"/>
      <c r="M100" s="328"/>
      <c r="N100" s="329"/>
      <c r="O100" s="328"/>
      <c r="P100" s="328"/>
    </row>
    <row r="101" spans="1:16" x14ac:dyDescent="0.2">
      <c r="A101" s="278" t="s">
        <v>74</v>
      </c>
      <c r="B101" s="319"/>
      <c r="C101" s="319"/>
      <c r="D101" s="319"/>
      <c r="E101" s="319"/>
      <c r="F101" s="319"/>
      <c r="G101" s="319"/>
      <c r="H101" s="326"/>
      <c r="I101" s="378"/>
      <c r="J101" s="379"/>
      <c r="K101" s="257"/>
      <c r="L101" s="327"/>
      <c r="M101" s="328"/>
      <c r="N101" s="329"/>
      <c r="O101" s="328"/>
      <c r="P101" s="328"/>
    </row>
    <row r="102" spans="1:16" x14ac:dyDescent="0.2">
      <c r="A102" s="278" t="s">
        <v>75</v>
      </c>
      <c r="B102" s="319"/>
      <c r="C102" s="319"/>
      <c r="D102" s="319"/>
      <c r="E102" s="319"/>
      <c r="F102" s="319"/>
      <c r="G102" s="319"/>
      <c r="H102" s="326"/>
      <c r="I102" s="378"/>
      <c r="J102" s="379"/>
      <c r="K102" s="257"/>
      <c r="L102" s="327"/>
      <c r="M102" s="328"/>
      <c r="N102" s="329"/>
      <c r="O102" s="328"/>
      <c r="P102" s="328"/>
    </row>
    <row r="103" spans="1:16" x14ac:dyDescent="0.2">
      <c r="A103" s="278" t="s">
        <v>76</v>
      </c>
      <c r="B103" s="319"/>
      <c r="C103" s="319"/>
      <c r="D103" s="319"/>
      <c r="E103" s="319"/>
      <c r="F103" s="319"/>
      <c r="G103" s="319"/>
      <c r="H103" s="326"/>
      <c r="I103" s="378"/>
      <c r="J103" s="379"/>
      <c r="K103" s="257"/>
      <c r="L103" s="327"/>
      <c r="M103" s="328"/>
      <c r="N103" s="329"/>
      <c r="O103" s="328"/>
      <c r="P103" s="328"/>
    </row>
    <row r="104" spans="1:16" x14ac:dyDescent="0.2">
      <c r="A104" s="278" t="s">
        <v>77</v>
      </c>
      <c r="B104" s="319"/>
      <c r="C104" s="319"/>
      <c r="D104" s="319"/>
      <c r="E104" s="319"/>
      <c r="F104" s="319"/>
      <c r="G104" s="319"/>
      <c r="H104" s="326"/>
      <c r="I104" s="378"/>
      <c r="J104" s="379"/>
      <c r="K104" s="257"/>
      <c r="L104" s="327"/>
      <c r="M104" s="328"/>
      <c r="N104" s="331"/>
      <c r="O104" s="328"/>
      <c r="P104" s="328"/>
    </row>
    <row r="105" spans="1:16" x14ac:dyDescent="0.2">
      <c r="A105" s="278" t="s">
        <v>78</v>
      </c>
      <c r="B105" s="319"/>
      <c r="C105" s="319"/>
      <c r="D105" s="319"/>
      <c r="E105" s="319"/>
      <c r="F105" s="319"/>
      <c r="G105" s="319"/>
      <c r="H105" s="326"/>
      <c r="I105" s="378"/>
      <c r="J105" s="379"/>
      <c r="K105" s="257"/>
      <c r="L105" s="327"/>
      <c r="M105" s="328"/>
      <c r="N105" s="331"/>
      <c r="O105" s="328"/>
      <c r="P105" s="328"/>
    </row>
    <row r="106" spans="1:16" x14ac:dyDescent="0.2">
      <c r="A106" s="278" t="s">
        <v>79</v>
      </c>
      <c r="B106" s="319"/>
      <c r="C106" s="319"/>
      <c r="D106" s="319"/>
      <c r="E106" s="319"/>
      <c r="F106" s="319"/>
      <c r="G106" s="319"/>
      <c r="H106" s="326"/>
      <c r="I106" s="378"/>
      <c r="J106" s="379"/>
      <c r="K106" s="257"/>
      <c r="L106" s="327"/>
      <c r="M106" s="328"/>
      <c r="N106" s="329"/>
      <c r="O106" s="328"/>
      <c r="P106" s="328"/>
    </row>
    <row r="107" spans="1:16" x14ac:dyDescent="0.2">
      <c r="A107" s="278" t="s">
        <v>80</v>
      </c>
      <c r="B107" s="319"/>
      <c r="C107" s="319"/>
      <c r="D107" s="319"/>
      <c r="E107" s="319"/>
      <c r="F107" s="319"/>
      <c r="G107" s="319"/>
      <c r="H107" s="326"/>
      <c r="I107" s="378"/>
      <c r="J107" s="379"/>
      <c r="K107" s="257"/>
      <c r="L107" s="327"/>
      <c r="M107" s="328"/>
      <c r="N107" s="329"/>
      <c r="O107" s="328"/>
      <c r="P107" s="328"/>
    </row>
    <row r="108" spans="1:16" ht="15" thickBot="1" x14ac:dyDescent="0.25">
      <c r="A108" s="190" t="s">
        <v>166</v>
      </c>
      <c r="B108" s="155"/>
      <c r="C108" s="155"/>
      <c r="D108" s="155"/>
      <c r="E108" s="155"/>
      <c r="F108" s="155"/>
      <c r="G108" s="155"/>
      <c r="H108" s="155"/>
      <c r="I108" s="155"/>
      <c r="J108" s="155"/>
      <c r="K108" s="268">
        <f>SUM(K100:K107)</f>
        <v>0</v>
      </c>
      <c r="L108" s="226"/>
      <c r="M108" s="156"/>
      <c r="N108" s="73"/>
      <c r="O108" s="156"/>
      <c r="P108" s="330">
        <f>SUM(P100:P107)</f>
        <v>0</v>
      </c>
    </row>
    <row r="109" spans="1:16" ht="15.75" thickTop="1" thickBot="1" x14ac:dyDescent="0.25">
      <c r="N109" s="73"/>
      <c r="O109" s="73"/>
      <c r="P109" s="107"/>
    </row>
    <row r="110" spans="1:16" ht="15.75" customHeight="1" thickTop="1" thickBot="1" x14ac:dyDescent="0.25">
      <c r="A110" s="162" t="s">
        <v>262</v>
      </c>
      <c r="B110" s="163"/>
      <c r="C110" s="163"/>
      <c r="D110" s="163"/>
      <c r="E110" s="163"/>
      <c r="F110" s="163"/>
      <c r="G110" s="163"/>
      <c r="H110" s="163"/>
      <c r="I110" s="163"/>
      <c r="J110" s="163"/>
      <c r="K110" s="163"/>
      <c r="L110" s="163"/>
      <c r="M110" s="163"/>
      <c r="N110" s="163"/>
      <c r="O110" s="163"/>
      <c r="P110" s="164"/>
    </row>
    <row r="111" spans="1:16" ht="29.25" thickTop="1" x14ac:dyDescent="0.2">
      <c r="A111" s="210" t="s">
        <v>23</v>
      </c>
      <c r="B111" s="522" t="s">
        <v>83</v>
      </c>
      <c r="C111" s="523"/>
      <c r="D111" s="523"/>
      <c r="E111" s="523"/>
      <c r="F111" s="519" t="s">
        <v>84</v>
      </c>
      <c r="G111" s="524"/>
      <c r="H111" s="524"/>
      <c r="I111" s="524"/>
      <c r="J111" s="520"/>
      <c r="K111" s="205" t="s">
        <v>182</v>
      </c>
      <c r="L111" s="231"/>
      <c r="M111" s="213" t="s">
        <v>30</v>
      </c>
      <c r="N111" s="73"/>
      <c r="O111" s="214" t="s">
        <v>184</v>
      </c>
      <c r="P111" s="214" t="s">
        <v>179</v>
      </c>
    </row>
    <row r="112" spans="1:16" x14ac:dyDescent="0.2">
      <c r="A112" s="275" t="s">
        <v>85</v>
      </c>
      <c r="B112" s="255"/>
      <c r="C112" s="319"/>
      <c r="D112" s="319"/>
      <c r="E112" s="319"/>
      <c r="F112" s="255"/>
      <c r="G112" s="319"/>
      <c r="H112" s="326"/>
      <c r="I112" s="319"/>
      <c r="J112" s="277"/>
      <c r="K112" s="257"/>
      <c r="L112" s="327"/>
      <c r="M112" s="328"/>
      <c r="N112" s="329"/>
      <c r="O112" s="328"/>
      <c r="P112" s="328"/>
    </row>
    <row r="113" spans="1:16" x14ac:dyDescent="0.2">
      <c r="A113" s="275" t="s">
        <v>86</v>
      </c>
      <c r="B113" s="255"/>
      <c r="C113" s="319"/>
      <c r="D113" s="319"/>
      <c r="E113" s="319"/>
      <c r="F113" s="255"/>
      <c r="G113" s="319"/>
      <c r="H113" s="326"/>
      <c r="I113" s="319"/>
      <c r="J113" s="277"/>
      <c r="K113" s="257"/>
      <c r="L113" s="327"/>
      <c r="M113" s="328"/>
      <c r="N113" s="329"/>
      <c r="O113" s="328"/>
      <c r="P113" s="328"/>
    </row>
    <row r="114" spans="1:16" x14ac:dyDescent="0.2">
      <c r="A114" s="275" t="s">
        <v>87</v>
      </c>
      <c r="B114" s="255"/>
      <c r="C114" s="319"/>
      <c r="D114" s="319"/>
      <c r="E114" s="319"/>
      <c r="F114" s="255"/>
      <c r="G114" s="319"/>
      <c r="H114" s="326"/>
      <c r="I114" s="319"/>
      <c r="J114" s="277"/>
      <c r="K114" s="257"/>
      <c r="L114" s="327"/>
      <c r="M114" s="328"/>
      <c r="N114" s="329"/>
      <c r="O114" s="328"/>
      <c r="P114" s="328"/>
    </row>
    <row r="115" spans="1:16" x14ac:dyDescent="0.2">
      <c r="A115" s="275" t="s">
        <v>88</v>
      </c>
      <c r="B115" s="255"/>
      <c r="C115" s="319"/>
      <c r="D115" s="319"/>
      <c r="E115" s="319"/>
      <c r="F115" s="255"/>
      <c r="G115" s="319"/>
      <c r="H115" s="326"/>
      <c r="I115" s="319"/>
      <c r="J115" s="277"/>
      <c r="K115" s="257"/>
      <c r="L115" s="327"/>
      <c r="M115" s="328"/>
      <c r="N115" s="329"/>
      <c r="O115" s="328"/>
      <c r="P115" s="328"/>
    </row>
    <row r="116" spans="1:16" x14ac:dyDescent="0.2">
      <c r="A116" s="275" t="s">
        <v>89</v>
      </c>
      <c r="B116" s="255"/>
      <c r="C116" s="319"/>
      <c r="D116" s="319"/>
      <c r="E116" s="319"/>
      <c r="F116" s="255"/>
      <c r="G116" s="319"/>
      <c r="H116" s="326"/>
      <c r="I116" s="319"/>
      <c r="J116" s="277"/>
      <c r="K116" s="257"/>
      <c r="L116" s="327"/>
      <c r="M116" s="328"/>
      <c r="N116" s="329"/>
      <c r="O116" s="328"/>
      <c r="P116" s="328"/>
    </row>
    <row r="117" spans="1:16" x14ac:dyDescent="0.2">
      <c r="A117" s="275" t="s">
        <v>90</v>
      </c>
      <c r="B117" s="255"/>
      <c r="C117" s="319"/>
      <c r="D117" s="319"/>
      <c r="E117" s="319"/>
      <c r="F117" s="255"/>
      <c r="G117" s="319"/>
      <c r="H117" s="326"/>
      <c r="I117" s="319"/>
      <c r="J117" s="277"/>
      <c r="K117" s="257"/>
      <c r="L117" s="327"/>
      <c r="M117" s="328"/>
      <c r="N117" s="329"/>
      <c r="O117" s="328"/>
      <c r="P117" s="328"/>
    </row>
    <row r="118" spans="1:16" x14ac:dyDescent="0.2">
      <c r="A118" s="275" t="s">
        <v>91</v>
      </c>
      <c r="B118" s="255"/>
      <c r="C118" s="319"/>
      <c r="D118" s="319"/>
      <c r="E118" s="319"/>
      <c r="F118" s="255"/>
      <c r="G118" s="319"/>
      <c r="H118" s="326"/>
      <c r="I118" s="319"/>
      <c r="J118" s="277"/>
      <c r="K118" s="257"/>
      <c r="L118" s="327"/>
      <c r="M118" s="328"/>
      <c r="N118" s="329"/>
      <c r="O118" s="328"/>
      <c r="P118" s="328"/>
    </row>
    <row r="119" spans="1:16" x14ac:dyDescent="0.2">
      <c r="A119" s="275" t="s">
        <v>92</v>
      </c>
      <c r="B119" s="255"/>
      <c r="C119" s="319"/>
      <c r="D119" s="319"/>
      <c r="E119" s="319"/>
      <c r="F119" s="255"/>
      <c r="G119" s="319"/>
      <c r="H119" s="326"/>
      <c r="I119" s="319"/>
      <c r="J119" s="277"/>
      <c r="K119" s="257"/>
      <c r="L119" s="327"/>
      <c r="M119" s="328"/>
      <c r="N119" s="329"/>
      <c r="O119" s="328"/>
      <c r="P119" s="328"/>
    </row>
    <row r="120" spans="1:16" ht="18" customHeight="1" x14ac:dyDescent="0.2">
      <c r="A120" s="159" t="s">
        <v>167</v>
      </c>
      <c r="B120" s="160"/>
      <c r="C120" s="160"/>
      <c r="D120" s="160"/>
      <c r="E120" s="160"/>
      <c r="F120" s="160"/>
      <c r="G120" s="160"/>
      <c r="H120" s="160"/>
      <c r="I120" s="160"/>
      <c r="J120" s="160"/>
      <c r="K120" s="264">
        <f>SUM(K112:K119)</f>
        <v>0</v>
      </c>
      <c r="L120" s="227"/>
      <c r="M120" s="187"/>
      <c r="N120" s="73"/>
      <c r="O120" s="187"/>
      <c r="P120" s="330">
        <f>SUM(P112:P119)</f>
        <v>0</v>
      </c>
    </row>
    <row r="121" spans="1:16" x14ac:dyDescent="0.2">
      <c r="A121" s="77"/>
      <c r="N121" s="80"/>
      <c r="O121" s="73"/>
      <c r="P121" s="116"/>
    </row>
    <row r="122" spans="1:16" ht="15" thickBot="1" x14ac:dyDescent="0.25">
      <c r="N122" s="73"/>
      <c r="O122" s="73"/>
      <c r="P122" s="116"/>
    </row>
    <row r="123" spans="1:16" ht="15" thickTop="1" x14ac:dyDescent="0.2">
      <c r="A123" s="433" t="s">
        <v>93</v>
      </c>
      <c r="B123" s="434"/>
      <c r="C123" s="175"/>
      <c r="D123" s="176"/>
      <c r="N123" s="118"/>
      <c r="O123" s="118"/>
      <c r="P123" s="107"/>
    </row>
    <row r="124" spans="1:16" ht="23.25" customHeight="1" thickBot="1" x14ac:dyDescent="0.25">
      <c r="A124" s="191" t="s">
        <v>183</v>
      </c>
      <c r="B124" s="192"/>
      <c r="C124" s="192"/>
      <c r="D124" s="280">
        <f>SUM(D125:D129)</f>
        <v>0</v>
      </c>
      <c r="N124" s="73"/>
      <c r="O124" s="73"/>
      <c r="P124" s="107"/>
    </row>
    <row r="125" spans="1:16" ht="15" thickTop="1" x14ac:dyDescent="0.2">
      <c r="A125" s="193" t="s">
        <v>95</v>
      </c>
      <c r="B125" s="170"/>
      <c r="C125" s="146"/>
      <c r="D125" s="281">
        <f>K33</f>
        <v>0</v>
      </c>
      <c r="N125" s="73"/>
      <c r="O125" s="73"/>
      <c r="P125" s="107"/>
    </row>
    <row r="126" spans="1:16" x14ac:dyDescent="0.2">
      <c r="A126" s="194" t="s">
        <v>96</v>
      </c>
      <c r="B126" s="184"/>
      <c r="C126" s="124"/>
      <c r="D126" s="282">
        <f>K83</f>
        <v>0</v>
      </c>
      <c r="N126" s="73"/>
      <c r="O126" s="73"/>
      <c r="P126" s="107"/>
    </row>
    <row r="127" spans="1:16" x14ac:dyDescent="0.2">
      <c r="A127" s="194" t="s">
        <v>97</v>
      </c>
      <c r="B127" s="184"/>
      <c r="C127" s="124"/>
      <c r="D127" s="282">
        <f>K96</f>
        <v>0</v>
      </c>
      <c r="N127" s="83"/>
      <c r="O127" s="83"/>
      <c r="P127" s="107"/>
    </row>
    <row r="128" spans="1:16" x14ac:dyDescent="0.2">
      <c r="A128" s="194" t="s">
        <v>98</v>
      </c>
      <c r="B128" s="184"/>
      <c r="C128" s="124"/>
      <c r="D128" s="282">
        <f>K108</f>
        <v>0</v>
      </c>
      <c r="N128" s="83"/>
      <c r="O128" s="83"/>
      <c r="P128" s="107"/>
    </row>
    <row r="129" spans="1:16" ht="15" thickBot="1" x14ac:dyDescent="0.25">
      <c r="A129" s="195" t="s">
        <v>99</v>
      </c>
      <c r="B129" s="196"/>
      <c r="C129" s="147"/>
      <c r="D129" s="283">
        <f>K120</f>
        <v>0</v>
      </c>
      <c r="N129" s="83"/>
      <c r="O129" s="83"/>
      <c r="P129" s="107"/>
    </row>
    <row r="130" spans="1:16" ht="15" thickTop="1" x14ac:dyDescent="0.2">
      <c r="N130" s="83"/>
      <c r="O130" s="83"/>
      <c r="P130" s="107"/>
    </row>
    <row r="131" spans="1:16" ht="15" thickBot="1" x14ac:dyDescent="0.25">
      <c r="N131" s="83"/>
      <c r="O131" s="83"/>
      <c r="P131" s="107"/>
    </row>
    <row r="132" spans="1:16" ht="15" thickTop="1" x14ac:dyDescent="0.2">
      <c r="A132" s="435" t="s">
        <v>264</v>
      </c>
      <c r="B132" s="436"/>
      <c r="C132" s="134"/>
      <c r="D132" s="135"/>
      <c r="N132" s="83"/>
      <c r="O132" s="83"/>
      <c r="P132" s="107"/>
    </row>
    <row r="133" spans="1:16" x14ac:dyDescent="0.2">
      <c r="A133" s="444" t="s">
        <v>100</v>
      </c>
      <c r="B133" s="525"/>
      <c r="C133" s="526"/>
      <c r="D133" s="325"/>
      <c r="N133" s="83"/>
      <c r="O133" s="83"/>
      <c r="P133" s="107"/>
    </row>
    <row r="134" spans="1:16" ht="15" thickBot="1" x14ac:dyDescent="0.25">
      <c r="A134" s="197" t="s">
        <v>101</v>
      </c>
      <c r="B134" s="147"/>
      <c r="C134" s="147"/>
      <c r="D134" s="284">
        <f>D124*D133</f>
        <v>0</v>
      </c>
      <c r="N134" s="83"/>
      <c r="O134" s="83"/>
      <c r="P134" s="107"/>
    </row>
    <row r="135" spans="1:16" ht="15" thickTop="1" x14ac:dyDescent="0.2">
      <c r="N135" s="83"/>
      <c r="O135" s="83"/>
      <c r="P135" s="117"/>
    </row>
    <row r="136" spans="1:16" ht="38.25" hidden="1" customHeight="1" x14ac:dyDescent="0.2">
      <c r="A136" s="437" t="s">
        <v>119</v>
      </c>
      <c r="B136" s="437"/>
      <c r="C136" s="437"/>
      <c r="D136" s="437"/>
      <c r="N136" s="83"/>
      <c r="O136" s="83"/>
      <c r="P136" s="107"/>
    </row>
    <row r="137" spans="1:16" hidden="1" x14ac:dyDescent="0.2">
      <c r="P137" s="107"/>
    </row>
    <row r="138" spans="1:16" s="88" customFormat="1" ht="15" hidden="1" thickTop="1" x14ac:dyDescent="0.2">
      <c r="A138" s="438" t="s">
        <v>102</v>
      </c>
      <c r="B138" s="439"/>
      <c r="C138" s="86"/>
      <c r="D138" s="87"/>
      <c r="P138" s="119"/>
    </row>
    <row r="139" spans="1:16" hidden="1" x14ac:dyDescent="0.2">
      <c r="A139" s="81" t="s">
        <v>103</v>
      </c>
      <c r="B139" s="82"/>
      <c r="C139" s="120"/>
      <c r="D139" s="121" t="s">
        <v>29</v>
      </c>
      <c r="P139" s="107"/>
    </row>
    <row r="140" spans="1:16" hidden="1" x14ac:dyDescent="0.2">
      <c r="A140" s="85" t="s">
        <v>26</v>
      </c>
      <c r="B140" s="54"/>
      <c r="C140" s="78"/>
      <c r="D140" s="89">
        <v>35000</v>
      </c>
      <c r="P140" s="107"/>
    </row>
    <row r="141" spans="1:16" hidden="1" x14ac:dyDescent="0.2">
      <c r="A141" s="85" t="s">
        <v>27</v>
      </c>
      <c r="B141" s="54"/>
      <c r="C141" s="78"/>
      <c r="D141" s="89"/>
      <c r="P141" s="107"/>
    </row>
    <row r="142" spans="1:16" hidden="1" x14ac:dyDescent="0.2">
      <c r="A142" s="85" t="s">
        <v>28</v>
      </c>
      <c r="B142" s="54"/>
      <c r="C142" s="78"/>
      <c r="D142" s="89"/>
      <c r="P142" s="116"/>
    </row>
    <row r="143" spans="1:16" hidden="1" x14ac:dyDescent="0.2">
      <c r="A143" s="85" t="s">
        <v>104</v>
      </c>
      <c r="B143" s="54"/>
      <c r="C143" s="78"/>
      <c r="D143" s="89"/>
      <c r="P143" s="117"/>
    </row>
    <row r="144" spans="1:16" hidden="1" x14ac:dyDescent="0.2">
      <c r="A144" s="85" t="s">
        <v>104</v>
      </c>
      <c r="B144" s="54"/>
      <c r="C144" s="78"/>
      <c r="D144" s="89"/>
      <c r="P144" s="116"/>
    </row>
    <row r="145" spans="1:16" hidden="1" x14ac:dyDescent="0.2">
      <c r="A145" s="85" t="s">
        <v>104</v>
      </c>
      <c r="B145" s="54"/>
      <c r="C145" s="78"/>
      <c r="D145" s="89"/>
      <c r="P145" s="116"/>
    </row>
    <row r="146" spans="1:16" hidden="1" x14ac:dyDescent="0.2">
      <c r="A146" s="85" t="s">
        <v>104</v>
      </c>
      <c r="B146" s="54"/>
      <c r="C146" s="78"/>
      <c r="D146" s="89"/>
      <c r="P146" s="116"/>
    </row>
    <row r="147" spans="1:16" ht="15" hidden="1" thickBot="1" x14ac:dyDescent="0.25">
      <c r="A147" s="79" t="s">
        <v>31</v>
      </c>
      <c r="B147" s="60"/>
      <c r="C147" s="90"/>
      <c r="D147" s="84">
        <f>SUM(D140:D146)</f>
        <v>35000</v>
      </c>
      <c r="P147" s="116"/>
    </row>
    <row r="148" spans="1:16" hidden="1" x14ac:dyDescent="0.2">
      <c r="P148" s="116"/>
    </row>
    <row r="149" spans="1:16" ht="30.75" hidden="1" customHeight="1" x14ac:dyDescent="0.2">
      <c r="A149" s="440" t="s">
        <v>105</v>
      </c>
      <c r="B149" s="441"/>
      <c r="C149" s="442"/>
      <c r="D149" s="122">
        <f>D147-D124</f>
        <v>35000</v>
      </c>
      <c r="P149" s="116"/>
    </row>
    <row r="150" spans="1:16" x14ac:dyDescent="0.2">
      <c r="K150" s="116"/>
      <c r="L150" s="116"/>
    </row>
    <row r="151" spans="1:16" x14ac:dyDescent="0.2">
      <c r="K151" s="116"/>
      <c r="L151" s="116"/>
    </row>
    <row r="152" spans="1:16" ht="15.75" customHeight="1" x14ac:dyDescent="0.2">
      <c r="K152" s="116"/>
      <c r="L152" s="116"/>
    </row>
    <row r="153" spans="1:16" ht="16.5" customHeight="1" x14ac:dyDescent="0.2">
      <c r="K153" s="116"/>
      <c r="L153" s="116"/>
    </row>
  </sheetData>
  <mergeCells count="91">
    <mergeCell ref="Q31:Q33"/>
    <mergeCell ref="M31:M33"/>
    <mergeCell ref="O59:O60"/>
    <mergeCell ref="A138:B138"/>
    <mergeCell ref="I100:J100"/>
    <mergeCell ref="I101:J101"/>
    <mergeCell ref="I102:J102"/>
    <mergeCell ref="I103:J103"/>
    <mergeCell ref="I104:J104"/>
    <mergeCell ref="I105:J105"/>
    <mergeCell ref="I106:J106"/>
    <mergeCell ref="I107:J107"/>
    <mergeCell ref="I91:J91"/>
    <mergeCell ref="I92:J92"/>
    <mergeCell ref="I93:J93"/>
    <mergeCell ref="A149:C149"/>
    <mergeCell ref="B111:E111"/>
    <mergeCell ref="F111:J111"/>
    <mergeCell ref="A123:B123"/>
    <mergeCell ref="A132:B132"/>
    <mergeCell ref="A136:D136"/>
    <mergeCell ref="A133:C133"/>
    <mergeCell ref="I94:J94"/>
    <mergeCell ref="I95:J95"/>
    <mergeCell ref="I99:J99"/>
    <mergeCell ref="F75:G75"/>
    <mergeCell ref="I75:J75"/>
    <mergeCell ref="I88:J88"/>
    <mergeCell ref="I89:J89"/>
    <mergeCell ref="I90:J90"/>
    <mergeCell ref="F76:G76"/>
    <mergeCell ref="I76:J76"/>
    <mergeCell ref="F77:G77"/>
    <mergeCell ref="I77:J77"/>
    <mergeCell ref="F78:G78"/>
    <mergeCell ref="I78:J78"/>
    <mergeCell ref="F79:G79"/>
    <mergeCell ref="I79:J79"/>
    <mergeCell ref="F80:G80"/>
    <mergeCell ref="I80:J80"/>
    <mergeCell ref="I87:J87"/>
    <mergeCell ref="F72:G72"/>
    <mergeCell ref="I72:J72"/>
    <mergeCell ref="F73:G73"/>
    <mergeCell ref="I73:J73"/>
    <mergeCell ref="F74:G74"/>
    <mergeCell ref="I74:J74"/>
    <mergeCell ref="P37:P40"/>
    <mergeCell ref="A59:A60"/>
    <mergeCell ref="B59:E60"/>
    <mergeCell ref="F59:F60"/>
    <mergeCell ref="G59:I59"/>
    <mergeCell ref="J59:J60"/>
    <mergeCell ref="K59:K60"/>
    <mergeCell ref="P59:P60"/>
    <mergeCell ref="L59:M60"/>
    <mergeCell ref="G60:H60"/>
    <mergeCell ref="P7:P9"/>
    <mergeCell ref="J9:M9"/>
    <mergeCell ref="P10:P11"/>
    <mergeCell ref="J11:M11"/>
    <mergeCell ref="D15:E15"/>
    <mergeCell ref="G65:H65"/>
    <mergeCell ref="G66:H66"/>
    <mergeCell ref="G67:H67"/>
    <mergeCell ref="G68:H68"/>
    <mergeCell ref="A3:M7"/>
    <mergeCell ref="L61:M61"/>
    <mergeCell ref="L62:M62"/>
    <mergeCell ref="L63:M63"/>
    <mergeCell ref="L64:M64"/>
    <mergeCell ref="G61:H61"/>
    <mergeCell ref="G62:H62"/>
    <mergeCell ref="G63:H63"/>
    <mergeCell ref="G64:H64"/>
    <mergeCell ref="L78:M78"/>
    <mergeCell ref="L79:M79"/>
    <mergeCell ref="L80:M80"/>
    <mergeCell ref="L10:M10"/>
    <mergeCell ref="A9:C11"/>
    <mergeCell ref="D9:E11"/>
    <mergeCell ref="L73:M73"/>
    <mergeCell ref="L74:M74"/>
    <mergeCell ref="L75:M75"/>
    <mergeCell ref="L76:M76"/>
    <mergeCell ref="L77:M77"/>
    <mergeCell ref="L65:M65"/>
    <mergeCell ref="L66:M66"/>
    <mergeCell ref="L67:M67"/>
    <mergeCell ref="L68:M68"/>
    <mergeCell ref="L72:M72"/>
  </mergeCells>
  <dataValidations count="2">
    <dataValidation type="list" allowBlank="1" showInputMessage="1" showErrorMessage="1" sqref="J11" xr:uid="{8C4619EA-66C5-402C-8CCA-2EE6958BE970}">
      <formula1>$BP$11:$BP$13</formula1>
    </dataValidation>
    <dataValidation type="list" allowBlank="1" showInputMessage="1" showErrorMessage="1" sqref="J9" xr:uid="{31E6E5F1-4ACC-482D-A938-CD355DA2E053}">
      <formula1>$BO$16:$BO$29</formula1>
    </dataValidation>
  </dataValidations>
  <pageMargins left="0.70866141732283472" right="0.70866141732283472" top="0.78740157480314965" bottom="0.78740157480314965" header="0.31496062992125984" footer="0.31496062992125984"/>
  <pageSetup paperSize="9" scale="43" fitToHeight="3" orientation="landscape" r:id="rId1"/>
  <headerFooter>
    <oddFooter>&amp;L&amp;F&amp;A&amp;RSeite &amp;P von &amp;N</oddFooter>
  </headerFooter>
  <rowBreaks count="2" manualBreakCount="2">
    <brk id="56" max="24" man="1"/>
    <brk id="97" max="24" man="1"/>
  </rowBreaks>
  <colBreaks count="1" manualBreakCount="1">
    <brk id="16" max="148" man="1"/>
  </colBreaks>
  <ignoredErrors>
    <ignoredError sqref="J61:J68" unlockedFormula="1"/>
    <ignoredError sqref="A73:J79" twoDigitTextYea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k X a 6 W q W 2 r h e k A A A A 9 g A A A B I A H A B D b 2 5 m a W c v U G F j a 2 F n Z S 5 4 b W w g o h g A K K A U A A A A A A A A A A A A A A A A A A A A A A A A A A A A h Y 9 L C s I w G I S v U r J v X o p I + Z s i b i 0 I i r g N a W y D b S p N a n o 3 F x 7 J K 1 j x u X M 5 3 3 y L m d v l C t n Q 1 N F Z d 8 6 0 N k U M U x R p q 9 r C 2 D J F v T / E c 5 Q J W E t 1 l K W O R t m 6 Z H B F i i r v T w k h I Q Q c J r j t S s I p Z W S f r z a q 0 o 1 E H 9 n 8 l 2 N j n Z d W a S R g 9 x w j O G Z T h m e U Y w r k D S E 3 9 i v w c e + j / Y G w 7 G v f d 1 o U O l 5 s g b w j k N c H c Q d Q S w M E F A A C A A g A k X a 6 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F 2 u l o o i k e 4 D g A A A B E A A A A T A B w A R m 9 y b X V s Y X M v U 2 V j d G l v b j E u b S C i G A A o o B Q A A A A A A A A A A A A A A A A A A A A A A A A A A A A r T k 0 u y c z P U w i G 0 I b W A F B L A Q I t A B Q A A g A I A J F 2 u l q l t q 4 X p A A A A P Y A A A A S A A A A A A A A A A A A A A A A A A A A A A B D b 2 5 m a W c v U G F j a 2 F n Z S 5 4 b W x Q S w E C L Q A U A A I A C A C R d r p a D 8 r p q 6 Q A A A D p A A A A E w A A A A A A A A A A A A A A A A D w A A A A W 0 N v b n R l b n R f V H l w Z X N d L n h t b F B L A Q I t A B Q A A g A I A J F 2 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8 V u X X W n y 6 S K 3 x 6 u p N l F n s A A A A A A I A A A A A A A N m A A D A A A A A E A A A A A c Q Z m h c m 6 Y 2 w v 1 w L e l p B e c A A A A A B I A A A K A A A A A Q A A A A S 1 q f F M j / O O 6 P u Z i d s a z s o F A A A A C F c x v z 2 3 s l V t U A x L o k U h p O J e y e L W 5 g j B W t v x 9 n Q h 1 L Y x B K d E + T U 6 J z i E A G h 5 m t T P X m U C a z N t I W d s y L x v V Q E b + R u u 9 K Q Y y 6 1 I n m e U o g 4 L V I v h Q A A A A c 7 k I k J O m 3 e J + S 6 7 o i P 4 4 T Z y h I i A = = < / D a t a M a s h u p > 
</file>

<file path=customXml/itemProps1.xml><?xml version="1.0" encoding="utf-8"?>
<ds:datastoreItem xmlns:ds="http://schemas.openxmlformats.org/officeDocument/2006/customXml" ds:itemID="{67C44E4E-D968-43BF-916B-AB31643224B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Kostenplan_kumuliert</vt:lpstr>
      <vt:lpstr>Kosten_Wissenschaftl. PartnerIn</vt:lpstr>
      <vt:lpstr>Kosten_UnternehmenspartnerIn</vt:lpstr>
      <vt:lpstr>ABR_Wissenschaftl. PartnerIn</vt:lpstr>
      <vt:lpstr>'ABR_Wissenschaftl. PartnerIn'!Druckbereich</vt:lpstr>
      <vt:lpstr>Kosten_UnternehmenspartnerIn!Druckbereich</vt:lpstr>
      <vt:lpstr>'Kosten_Wissenschaftl. PartnerIn'!Druckbereich</vt:lpstr>
      <vt:lpstr>Kostenplan_kumuliert!Druckbereich</vt:lpstr>
    </vt:vector>
  </TitlesOfParts>
  <Company>FFG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Jilka</dc:creator>
  <cp:lastModifiedBy>Zechner Sebastian</cp:lastModifiedBy>
  <cp:lastPrinted>2025-05-27T12:43:54Z</cp:lastPrinted>
  <dcterms:created xsi:type="dcterms:W3CDTF">2013-04-04T13:20:17Z</dcterms:created>
  <dcterms:modified xsi:type="dcterms:W3CDTF">2025-06-30T11:07:48Z</dcterms:modified>
</cp:coreProperties>
</file>